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RVNO\Minivolleyball\"/>
    </mc:Choice>
  </mc:AlternateContent>
  <xr:revisionPtr revIDLastSave="0" documentId="8_{00B65790-8E5D-4684-B353-AEE563A5590E}" xr6:coauthVersionLast="47" xr6:coauthVersionMax="47" xr10:uidLastSave="{00000000-0000-0000-0000-000000000000}"/>
  <bookViews>
    <workbookView xWindow="4140" yWindow="525" windowWidth="21075" windowHeight="14235" tabRatio="631" activeTab="7"/>
  </bookViews>
  <sheets>
    <sheet name="Eingaben" sheetId="1" r:id="rId1"/>
    <sheet name="Spielplan" sheetId="4" r:id="rId2"/>
    <sheet name="Runde 1" sheetId="2" r:id="rId3"/>
    <sheet name="Runde 2" sheetId="5" r:id="rId4"/>
    <sheet name="Runde 3" sheetId="6" r:id="rId5"/>
    <sheet name="Runde 4" sheetId="7" r:id="rId6"/>
    <sheet name="Runde 5" sheetId="8" r:id="rId7"/>
    <sheet name="Resultate" sheetId="12" r:id="rId8"/>
  </sheets>
  <calcPr calcId="181029"/>
</workbook>
</file>

<file path=xl/calcChain.xml><?xml version="1.0" encoding="utf-8"?>
<calcChain xmlns="http://schemas.openxmlformats.org/spreadsheetml/2006/main">
  <c r="N4" i="12" l="1"/>
  <c r="I6" i="12"/>
  <c r="M6" i="12"/>
  <c r="Q6" i="12"/>
  <c r="N8" i="12"/>
  <c r="F11" i="12"/>
  <c r="S11" i="12"/>
  <c r="H11" i="12"/>
  <c r="I11" i="12"/>
  <c r="K11" i="12"/>
  <c r="L11" i="12"/>
  <c r="N11" i="12"/>
  <c r="O11" i="12"/>
  <c r="Q11" i="12"/>
  <c r="V11" i="12"/>
  <c r="AA12" i="12"/>
  <c r="R11" i="12"/>
  <c r="W12" i="12"/>
  <c r="T11" i="12"/>
  <c r="U11" i="12"/>
  <c r="AF11" i="12"/>
  <c r="AJ11" i="12"/>
  <c r="B12" i="12"/>
  <c r="F12" i="12"/>
  <c r="S12" i="12"/>
  <c r="H12" i="12"/>
  <c r="I12" i="12"/>
  <c r="T12" i="12"/>
  <c r="K12" i="12"/>
  <c r="L12" i="12"/>
  <c r="U12" i="12"/>
  <c r="N12" i="12"/>
  <c r="O12" i="12"/>
  <c r="V12" i="12"/>
  <c r="Q12" i="12"/>
  <c r="R12" i="12"/>
  <c r="F13" i="12"/>
  <c r="S13" i="12"/>
  <c r="H13" i="12"/>
  <c r="I13" i="12"/>
  <c r="T13" i="12"/>
  <c r="K13" i="12"/>
  <c r="L13" i="12"/>
  <c r="N13" i="12"/>
  <c r="AI12" i="12"/>
  <c r="O13" i="12"/>
  <c r="Q13" i="12"/>
  <c r="V13" i="12"/>
  <c r="R13" i="12"/>
  <c r="AF13" i="12"/>
  <c r="AJ13" i="12"/>
  <c r="I14" i="12"/>
  <c r="AG15" i="12"/>
  <c r="K14" i="12"/>
  <c r="T14" i="12"/>
  <c r="L14" i="12"/>
  <c r="N14" i="12"/>
  <c r="O14" i="12"/>
  <c r="V14" i="12"/>
  <c r="AA15" i="12"/>
  <c r="Q14" i="12"/>
  <c r="R14" i="12"/>
  <c r="S14" i="12"/>
  <c r="U14" i="12"/>
  <c r="AF14" i="12"/>
  <c r="AJ14" i="12"/>
  <c r="B15" i="12"/>
  <c r="I15" i="12"/>
  <c r="K15" i="12"/>
  <c r="AI15" i="12"/>
  <c r="L15" i="12"/>
  <c r="N15" i="12"/>
  <c r="O15" i="12"/>
  <c r="Q15" i="12"/>
  <c r="R15" i="12"/>
  <c r="S15" i="12"/>
  <c r="U15" i="12"/>
  <c r="V15" i="12"/>
  <c r="I16" i="12"/>
  <c r="K16" i="12"/>
  <c r="L16" i="12"/>
  <c r="U16" i="12"/>
  <c r="N16" i="12"/>
  <c r="O16" i="12"/>
  <c r="Q16" i="12"/>
  <c r="V16" i="12"/>
  <c r="R16" i="12"/>
  <c r="S16" i="12"/>
  <c r="T16" i="12"/>
  <c r="AF16" i="12"/>
  <c r="AJ16" i="12"/>
  <c r="L17" i="12"/>
  <c r="N17" i="12"/>
  <c r="U17" i="12"/>
  <c r="O17" i="12"/>
  <c r="Q17" i="12"/>
  <c r="R17" i="12"/>
  <c r="S17" i="12"/>
  <c r="T17" i="12"/>
  <c r="V17" i="12"/>
  <c r="AF17" i="12"/>
  <c r="AJ17" i="12"/>
  <c r="B18" i="12"/>
  <c r="L18" i="12"/>
  <c r="N18" i="12"/>
  <c r="U18" i="12"/>
  <c r="O18" i="12"/>
  <c r="V18" i="12"/>
  <c r="Q18" i="12"/>
  <c r="R18" i="12"/>
  <c r="S18" i="12"/>
  <c r="X18" i="12"/>
  <c r="T18" i="12"/>
  <c r="L19" i="12"/>
  <c r="U19" i="12"/>
  <c r="N19" i="12"/>
  <c r="AI18" i="12"/>
  <c r="O19" i="12"/>
  <c r="Q19" i="12"/>
  <c r="V19" i="12"/>
  <c r="R19" i="12"/>
  <c r="S19" i="12"/>
  <c r="T19" i="12"/>
  <c r="Y18" i="12"/>
  <c r="AF19" i="12"/>
  <c r="AJ19" i="12"/>
  <c r="O20" i="12"/>
  <c r="AG21" i="12"/>
  <c r="Q20" i="12"/>
  <c r="AI21" i="12"/>
  <c r="R20" i="12"/>
  <c r="S20" i="12"/>
  <c r="T20" i="12"/>
  <c r="U20" i="12"/>
  <c r="AF20" i="12"/>
  <c r="AJ20" i="12"/>
  <c r="B21" i="12"/>
  <c r="O21" i="12"/>
  <c r="Q21" i="12"/>
  <c r="R21" i="12"/>
  <c r="S21" i="12"/>
  <c r="T21" i="12"/>
  <c r="U21" i="12"/>
  <c r="Z21" i="12"/>
  <c r="V21" i="12"/>
  <c r="O22" i="12"/>
  <c r="V22" i="12"/>
  <c r="Q22" i="12"/>
  <c r="R22" i="12"/>
  <c r="S22" i="12"/>
  <c r="X21" i="12"/>
  <c r="T22" i="12"/>
  <c r="Y21" i="12"/>
  <c r="U22" i="12"/>
  <c r="AF22" i="12"/>
  <c r="AJ22" i="12"/>
  <c r="R23" i="12"/>
  <c r="S23" i="12"/>
  <c r="T23" i="12"/>
  <c r="U23" i="12"/>
  <c r="AC24" i="12"/>
  <c r="V23" i="12"/>
  <c r="AF23" i="12"/>
  <c r="AJ23" i="12"/>
  <c r="B24" i="12"/>
  <c r="R24" i="12"/>
  <c r="S24" i="12"/>
  <c r="T24" i="12"/>
  <c r="U24" i="12"/>
  <c r="V24" i="12"/>
  <c r="AG24" i="12"/>
  <c r="AI24" i="12"/>
  <c r="AJ24" i="12"/>
  <c r="R25" i="12"/>
  <c r="S25" i="12"/>
  <c r="X24" i="12"/>
  <c r="T25" i="12"/>
  <c r="Y24" i="12"/>
  <c r="AB24" i="12"/>
  <c r="U25" i="12"/>
  <c r="Z24" i="12"/>
  <c r="V25" i="12"/>
  <c r="AA24" i="12"/>
  <c r="AF25" i="12"/>
  <c r="AJ25" i="12"/>
  <c r="L4" i="2"/>
  <c r="AI4" i="2"/>
  <c r="H9" i="2"/>
  <c r="K9" i="2"/>
  <c r="N9" i="2"/>
  <c r="AE9" i="2"/>
  <c r="AH9" i="2"/>
  <c r="AK9" i="2"/>
  <c r="I11" i="2"/>
  <c r="P11" i="2"/>
  <c r="AF11" i="2"/>
  <c r="AM11" i="2"/>
  <c r="L14" i="2"/>
  <c r="AI14" i="2"/>
  <c r="J17" i="2"/>
  <c r="L17" i="2"/>
  <c r="AG17" i="2"/>
  <c r="AI17" i="2"/>
  <c r="L4" i="5"/>
  <c r="AI4" i="5"/>
  <c r="H9" i="5"/>
  <c r="K9" i="5"/>
  <c r="N9" i="5"/>
  <c r="AE9" i="5"/>
  <c r="AH9" i="5"/>
  <c r="AK9" i="5"/>
  <c r="I11" i="5"/>
  <c r="P11" i="5"/>
  <c r="AF11" i="5"/>
  <c r="AM11" i="5"/>
  <c r="L14" i="5"/>
  <c r="AI14" i="5"/>
  <c r="J17" i="5"/>
  <c r="L17" i="5"/>
  <c r="AG17" i="5"/>
  <c r="AI17" i="5"/>
  <c r="L4" i="6"/>
  <c r="AI4" i="6"/>
  <c r="H9" i="6"/>
  <c r="K9" i="6"/>
  <c r="N9" i="6"/>
  <c r="AE9" i="6"/>
  <c r="AH9" i="6"/>
  <c r="AK9" i="6"/>
  <c r="I11" i="6"/>
  <c r="P11" i="6"/>
  <c r="AF11" i="6"/>
  <c r="AM11" i="6"/>
  <c r="L14" i="6"/>
  <c r="AI14" i="6"/>
  <c r="J17" i="6"/>
  <c r="L17" i="6"/>
  <c r="AG17" i="6"/>
  <c r="AI17" i="6"/>
  <c r="L4" i="7"/>
  <c r="AI4" i="7"/>
  <c r="H9" i="7"/>
  <c r="K9" i="7"/>
  <c r="N9" i="7"/>
  <c r="AE9" i="7"/>
  <c r="AH9" i="7"/>
  <c r="AK9" i="7"/>
  <c r="I11" i="7"/>
  <c r="P11" i="7"/>
  <c r="AF11" i="7"/>
  <c r="AM11" i="7"/>
  <c r="L14" i="7"/>
  <c r="AI14" i="7"/>
  <c r="J17" i="7"/>
  <c r="L17" i="7"/>
  <c r="AG17" i="7"/>
  <c r="AI17" i="7"/>
  <c r="L4" i="8"/>
  <c r="AI4" i="8"/>
  <c r="H9" i="8"/>
  <c r="K9" i="8"/>
  <c r="N9" i="8"/>
  <c r="AE9" i="8"/>
  <c r="AH9" i="8"/>
  <c r="AK9" i="8"/>
  <c r="I11" i="8"/>
  <c r="P11" i="8"/>
  <c r="AF11" i="8"/>
  <c r="AM11" i="8"/>
  <c r="L14" i="8"/>
  <c r="AI14" i="8"/>
  <c r="J17" i="8"/>
  <c r="L17" i="8"/>
  <c r="AG17" i="8"/>
  <c r="AI17" i="8"/>
  <c r="F4" i="4"/>
  <c r="D6" i="4"/>
  <c r="E6" i="4"/>
  <c r="F6" i="4"/>
  <c r="F8" i="4"/>
  <c r="B10" i="4"/>
  <c r="G10" i="4"/>
  <c r="A13" i="4"/>
  <c r="C13" i="4"/>
  <c r="D13" i="4"/>
  <c r="F13" i="4"/>
  <c r="H13" i="4"/>
  <c r="I13" i="4"/>
  <c r="A15" i="4"/>
  <c r="C15" i="4"/>
  <c r="D15" i="4"/>
  <c r="F15" i="4"/>
  <c r="H15" i="4"/>
  <c r="I15" i="4"/>
  <c r="A17" i="4"/>
  <c r="C17" i="4"/>
  <c r="D17" i="4"/>
  <c r="F17" i="4"/>
  <c r="H17" i="4"/>
  <c r="I17" i="4"/>
  <c r="A19" i="4"/>
  <c r="C19" i="4"/>
  <c r="D19" i="4"/>
  <c r="F19" i="4"/>
  <c r="H19" i="4"/>
  <c r="I19" i="4"/>
  <c r="A21" i="4"/>
  <c r="C21" i="4"/>
  <c r="D21" i="4"/>
  <c r="F21" i="4"/>
  <c r="H21" i="4"/>
  <c r="I21" i="4"/>
  <c r="W24" i="12"/>
  <c r="W21" i="12"/>
  <c r="W18" i="12"/>
  <c r="W15" i="12"/>
  <c r="Y15" i="12"/>
  <c r="AJ15" i="12"/>
  <c r="AE15" i="12"/>
  <c r="Y12" i="12"/>
  <c r="AJ21" i="12"/>
  <c r="AA18" i="12"/>
  <c r="X12" i="12"/>
  <c r="Z15" i="12"/>
  <c r="AF24" i="12"/>
  <c r="AC18" i="12"/>
  <c r="AF18" i="12"/>
  <c r="Z18" i="12"/>
  <c r="AB18" i="12"/>
  <c r="AE18" i="12"/>
  <c r="T15" i="12"/>
  <c r="AG12" i="12"/>
  <c r="AJ12" i="12"/>
  <c r="X15" i="12"/>
  <c r="AC15" i="12"/>
  <c r="AF15" i="12"/>
  <c r="V20" i="12"/>
  <c r="AG18" i="12"/>
  <c r="AJ18" i="12"/>
  <c r="U13" i="12"/>
  <c r="AE12" i="12"/>
  <c r="AE24" i="12"/>
  <c r="AA21" i="12"/>
  <c r="AB21" i="12"/>
  <c r="AE21" i="12"/>
  <c r="AC21" i="12"/>
  <c r="AC12" i="12"/>
  <c r="AF12" i="12"/>
  <c r="Z12" i="12"/>
  <c r="AB12" i="12"/>
  <c r="AB15" i="12"/>
  <c r="AF21" i="12"/>
</calcChain>
</file>

<file path=xl/sharedStrings.xml><?xml version="1.0" encoding="utf-8"?>
<sst xmlns="http://schemas.openxmlformats.org/spreadsheetml/2006/main" count="410" uniqueCount="42">
  <si>
    <t>Runde</t>
  </si>
  <si>
    <t>Vorrunde</t>
  </si>
  <si>
    <t>Kategorie</t>
  </si>
  <si>
    <t>Geschlecht</t>
  </si>
  <si>
    <t>Mädchen</t>
  </si>
  <si>
    <t>Gruppe</t>
  </si>
  <si>
    <t>Feld 1</t>
  </si>
  <si>
    <t>Feld 2</t>
  </si>
  <si>
    <t>Rückrunde</t>
  </si>
  <si>
    <t>Zwischenrunde</t>
  </si>
  <si>
    <t>Finalrunde</t>
  </si>
  <si>
    <t>Knaben</t>
  </si>
  <si>
    <t>Mannschaften</t>
  </si>
  <si>
    <t>Saison</t>
  </si>
  <si>
    <t>:</t>
  </si>
  <si>
    <t>Matchblatt</t>
  </si>
  <si>
    <t>.</t>
  </si>
  <si>
    <t>S</t>
  </si>
  <si>
    <t>T</t>
  </si>
  <si>
    <t>Minivolleyball</t>
  </si>
  <si>
    <t>RVNO - Regionalmeisterschaften - RVNO</t>
  </si>
  <si>
    <t>Feld</t>
  </si>
  <si>
    <t xml:space="preserve">Sieger mit </t>
  </si>
  <si>
    <t>Unterschriften Kapitän</t>
  </si>
  <si>
    <t>Schiedsrichter</t>
  </si>
  <si>
    <t>Schiri</t>
  </si>
  <si>
    <t>Punkte</t>
  </si>
  <si>
    <t>Sätze</t>
  </si>
  <si>
    <t>Bälle</t>
  </si>
  <si>
    <t>Rang</t>
  </si>
  <si>
    <t>Bei Punktgleichheit entscheidet:</t>
  </si>
  <si>
    <t>nicht ausfüllen - wird automatisch berechnet</t>
  </si>
  <si>
    <t>Nach dem Ausfüllen der grün markierten Felder</t>
  </si>
  <si>
    <t>sind der Spielplan, die Matchblätter und die</t>
  </si>
  <si>
    <t>Resultatübersicht bereit für den Ausdruck.</t>
  </si>
  <si>
    <t>Beim Anklicken der einzelnen Felder wird ein</t>
  </si>
  <si>
    <t>kurzer Hilfetext angezeigt.</t>
  </si>
  <si>
    <t>U15 - Mini</t>
  </si>
  <si>
    <t>U13 - Mini</t>
  </si>
  <si>
    <t>U11 - Mini</t>
  </si>
  <si>
    <t>1. Satzverhältnis</t>
  </si>
  <si>
    <t>2. Punktverhältnis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</si>
</sst>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Winterthur"/>
    </font>
    <font>
      <sz val="10"/>
      <name val="Winterthu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Winterthu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Winterthur"/>
    </font>
    <font>
      <sz val="8"/>
      <name val="Winterthur"/>
      <family val="2"/>
    </font>
    <font>
      <sz val="12"/>
      <name val="Winterthur"/>
    </font>
    <font>
      <sz val="10"/>
      <name val="Winterthur"/>
    </font>
    <font>
      <b/>
      <sz val="11"/>
      <name val="Arial"/>
      <family val="2"/>
    </font>
    <font>
      <sz val="10"/>
      <name val="Arial"/>
    </font>
    <font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4" xfId="0" applyFont="1" applyBorder="1"/>
    <xf numFmtId="0" fontId="3" fillId="0" borderId="0" xfId="0" applyFont="1" applyBorder="1" applyAlignment="1">
      <alignment horizontal="center"/>
    </xf>
    <xf numFmtId="0" fontId="8" fillId="0" borderId="4" xfId="0" applyFont="1" applyBorder="1"/>
    <xf numFmtId="0" fontId="11" fillId="0" borderId="0" xfId="0" applyFont="1"/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7" fillId="0" borderId="0" xfId="1" applyProtection="1">
      <protection locked="0"/>
    </xf>
    <xf numFmtId="0" fontId="17" fillId="0" borderId="0" xfId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7" fillId="0" borderId="4" xfId="1" applyBorder="1" applyProtection="1">
      <protection locked="0"/>
    </xf>
    <xf numFmtId="0" fontId="17" fillId="0" borderId="4" xfId="1" applyBorder="1" applyAlignment="1" applyProtection="1">
      <alignment horizontal="center"/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6" xfId="1" applyFont="1" applyBorder="1" applyProtection="1"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/>
      <protection locked="0"/>
    </xf>
    <xf numFmtId="0" fontId="18" fillId="0" borderId="4" xfId="1" applyFont="1" applyBorder="1" applyAlignment="1" applyProtection="1">
      <alignment horizontal="center"/>
      <protection locked="0"/>
    </xf>
    <xf numFmtId="0" fontId="4" fillId="0" borderId="4" xfId="1" applyFont="1" applyBorder="1" applyProtection="1">
      <protection locked="0"/>
    </xf>
    <xf numFmtId="0" fontId="18" fillId="0" borderId="4" xfId="1" applyFont="1" applyBorder="1" applyProtection="1">
      <protection locked="0"/>
    </xf>
    <xf numFmtId="0" fontId="4" fillId="0" borderId="7" xfId="1" applyFont="1" applyBorder="1" applyProtection="1">
      <protection locked="0"/>
    </xf>
    <xf numFmtId="0" fontId="18" fillId="0" borderId="7" xfId="1" applyFont="1" applyBorder="1" applyProtection="1">
      <protection locked="0"/>
    </xf>
    <xf numFmtId="0" fontId="18" fillId="0" borderId="6" xfId="1" applyFont="1" applyBorder="1" applyProtection="1">
      <protection locked="0"/>
    </xf>
    <xf numFmtId="0" fontId="18" fillId="0" borderId="0" xfId="1" applyFont="1" applyProtection="1">
      <protection locked="0"/>
    </xf>
    <xf numFmtId="0" fontId="4" fillId="0" borderId="8" xfId="1" applyFont="1" applyBorder="1" applyProtection="1">
      <protection locked="0"/>
    </xf>
    <xf numFmtId="0" fontId="19" fillId="2" borderId="0" xfId="1" applyFont="1" applyFill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0" fontId="19" fillId="3" borderId="0" xfId="1" applyFont="1" applyFill="1" applyAlignment="1" applyProtection="1">
      <alignment horizontal="center"/>
    </xf>
    <xf numFmtId="0" fontId="19" fillId="3" borderId="8" xfId="1" applyFont="1" applyFill="1" applyBorder="1" applyAlignment="1" applyProtection="1">
      <alignment horizontal="center"/>
    </xf>
    <xf numFmtId="0" fontId="19" fillId="3" borderId="0" xfId="1" applyFont="1" applyFill="1" applyBorder="1" applyAlignment="1" applyProtection="1">
      <alignment horizontal="center"/>
    </xf>
    <xf numFmtId="0" fontId="17" fillId="3" borderId="0" xfId="1" applyFill="1" applyProtection="1"/>
    <xf numFmtId="0" fontId="17" fillId="3" borderId="8" xfId="1" applyFill="1" applyBorder="1" applyAlignment="1" applyProtection="1">
      <alignment horizontal="center"/>
    </xf>
    <xf numFmtId="0" fontId="4" fillId="3" borderId="0" xfId="1" applyFont="1" applyFill="1" applyAlignment="1" applyProtection="1">
      <alignment horizontal="center"/>
    </xf>
    <xf numFmtId="0" fontId="17" fillId="3" borderId="8" xfId="1" applyFill="1" applyBorder="1" applyAlignment="1" applyProtection="1">
      <alignment horizontal="left"/>
    </xf>
    <xf numFmtId="2" fontId="17" fillId="3" borderId="9" xfId="1" applyNumberFormat="1" applyFill="1" applyBorder="1" applyAlignment="1" applyProtection="1">
      <alignment horizontal="left"/>
    </xf>
    <xf numFmtId="0" fontId="17" fillId="3" borderId="8" xfId="1" applyFill="1" applyBorder="1" applyProtection="1"/>
    <xf numFmtId="0" fontId="4" fillId="0" borderId="10" xfId="1" applyFont="1" applyBorder="1" applyProtection="1">
      <protection locked="0"/>
    </xf>
    <xf numFmtId="0" fontId="19" fillId="2" borderId="4" xfId="1" applyFont="1" applyFill="1" applyBorder="1" applyAlignment="1" applyProtection="1">
      <alignment horizontal="center"/>
    </xf>
    <xf numFmtId="0" fontId="19" fillId="2" borderId="10" xfId="1" applyFont="1" applyFill="1" applyBorder="1" applyAlignment="1" applyProtection="1">
      <alignment horizontal="center"/>
    </xf>
    <xf numFmtId="0" fontId="19" fillId="3" borderId="4" xfId="1" applyFont="1" applyFill="1" applyBorder="1" applyAlignment="1" applyProtection="1">
      <alignment horizontal="center"/>
    </xf>
    <xf numFmtId="0" fontId="19" fillId="3" borderId="10" xfId="1" applyFont="1" applyFill="1" applyBorder="1" applyAlignment="1" applyProtection="1">
      <alignment horizontal="center"/>
    </xf>
    <xf numFmtId="0" fontId="19" fillId="3" borderId="11" xfId="1" applyFont="1" applyFill="1" applyBorder="1" applyAlignment="1" applyProtection="1">
      <alignment horizontal="center"/>
    </xf>
    <xf numFmtId="0" fontId="17" fillId="3" borderId="11" xfId="1" applyFill="1" applyBorder="1" applyProtection="1"/>
    <xf numFmtId="0" fontId="17" fillId="3" borderId="4" xfId="1" applyFill="1" applyBorder="1" applyProtection="1"/>
    <xf numFmtId="0" fontId="17" fillId="3" borderId="10" xfId="1" applyFill="1" applyBorder="1" applyAlignment="1" applyProtection="1">
      <alignment horizontal="center"/>
    </xf>
    <xf numFmtId="2" fontId="4" fillId="3" borderId="4" xfId="1" applyNumberFormat="1" applyFont="1" applyFill="1" applyBorder="1" applyAlignment="1" applyProtection="1">
      <alignment horizontal="center"/>
    </xf>
    <xf numFmtId="0" fontId="17" fillId="3" borderId="10" xfId="1" applyFill="1" applyBorder="1" applyAlignment="1" applyProtection="1">
      <alignment horizontal="left"/>
    </xf>
    <xf numFmtId="2" fontId="17" fillId="3" borderId="12" xfId="1" applyNumberFormat="1" applyFill="1" applyBorder="1" applyAlignment="1" applyProtection="1">
      <alignment horizontal="left"/>
    </xf>
    <xf numFmtId="0" fontId="4" fillId="3" borderId="4" xfId="1" applyFont="1" applyFill="1" applyBorder="1" applyAlignment="1" applyProtection="1">
      <alignment horizontal="center"/>
    </xf>
    <xf numFmtId="0" fontId="19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</xf>
    <xf numFmtId="0" fontId="19" fillId="0" borderId="8" xfId="1" applyFont="1" applyBorder="1" applyAlignment="1" applyProtection="1">
      <alignment horizontal="center"/>
      <protection locked="0"/>
    </xf>
    <xf numFmtId="0" fontId="19" fillId="0" borderId="4" xfId="1" applyFont="1" applyBorder="1" applyAlignment="1" applyProtection="1">
      <alignment horizontal="center"/>
      <protection locked="0"/>
    </xf>
    <xf numFmtId="0" fontId="19" fillId="0" borderId="4" xfId="1" applyFont="1" applyBorder="1" applyAlignment="1" applyProtection="1">
      <alignment horizontal="center"/>
    </xf>
    <xf numFmtId="0" fontId="19" fillId="0" borderId="10" xfId="1" applyFont="1" applyBorder="1" applyAlignment="1" applyProtection="1">
      <alignment horizontal="center"/>
      <protection locked="0"/>
    </xf>
    <xf numFmtId="0" fontId="19" fillId="2" borderId="0" xfId="1" applyFont="1" applyFill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/>
    </xf>
    <xf numFmtId="0" fontId="20" fillId="0" borderId="0" xfId="1" applyFont="1" applyProtection="1">
      <protection locked="0"/>
    </xf>
    <xf numFmtId="0" fontId="17" fillId="3" borderId="0" xfId="1" applyFill="1" applyProtection="1">
      <protection locked="0"/>
    </xf>
    <xf numFmtId="0" fontId="6" fillId="0" borderId="0" xfId="1" applyFont="1" applyProtection="1">
      <protection locked="0"/>
    </xf>
    <xf numFmtId="0" fontId="17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4" fillId="0" borderId="4" xfId="1" applyFont="1" applyBorder="1" applyAlignment="1" applyProtection="1">
      <alignment horizontal="left"/>
      <protection locked="0"/>
    </xf>
    <xf numFmtId="0" fontId="17" fillId="0" borderId="4" xfId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left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11" fillId="0" borderId="0" xfId="1" applyFont="1" applyAlignment="1" applyProtection="1">
      <alignment horizontal="right"/>
      <protection locked="0"/>
    </xf>
    <xf numFmtId="0" fontId="11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right"/>
      <protection locked="0"/>
    </xf>
    <xf numFmtId="0" fontId="21" fillId="0" borderId="4" xfId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" fillId="0" borderId="0" xfId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0" borderId="0" xfId="0" applyFont="1" applyFill="1" applyBorder="1"/>
  </cellXfs>
  <cellStyles count="2">
    <cellStyle name="Standard" xfId="0" builtinId="0"/>
    <cellStyle name="Standard_GruppeX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9525</xdr:rowOff>
    </xdr:from>
    <xdr:to>
      <xdr:col>5</xdr:col>
      <xdr:colOff>685800</xdr:colOff>
      <xdr:row>0</xdr:row>
      <xdr:rowOff>800100</xdr:rowOff>
    </xdr:to>
    <xdr:pic>
      <xdr:nvPicPr>
        <xdr:cNvPr id="2051" name="Picture 1" descr="C:\Documents and Settings\c259969\My Documents\My Pictures\RVNO_Logo.jpg">
          <a:extLst>
            <a:ext uri="{FF2B5EF4-FFF2-40B4-BE49-F238E27FC236}">
              <a16:creationId xmlns:a16="http://schemas.microsoft.com/office/drawing/2014/main" id="{34D84ED7-91EE-2EC3-EBAA-EDD0CAF7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1030" name="Picture 2" descr="H:\DATA\RVNO_Logo.jpg">
          <a:extLst>
            <a:ext uri="{FF2B5EF4-FFF2-40B4-BE49-F238E27FC236}">
              <a16:creationId xmlns:a16="http://schemas.microsoft.com/office/drawing/2014/main" id="{3C1352B7-9D2F-6CCD-9BAA-B2B79C30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1031" name="Picture 3" descr="H:\DATA\RVNO_Logo.jpg">
          <a:extLst>
            <a:ext uri="{FF2B5EF4-FFF2-40B4-BE49-F238E27FC236}">
              <a16:creationId xmlns:a16="http://schemas.microsoft.com/office/drawing/2014/main" id="{2B8CE7BD-0655-5D2D-F179-6D3255E5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3077" name="Picture 1" descr="H:\DATA\RVNO_Logo.jpg">
          <a:extLst>
            <a:ext uri="{FF2B5EF4-FFF2-40B4-BE49-F238E27FC236}">
              <a16:creationId xmlns:a16="http://schemas.microsoft.com/office/drawing/2014/main" id="{BA979A00-9A2C-6A44-8913-F38B0809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3078" name="Picture 2" descr="H:\DATA\RVNO_Logo.jpg">
          <a:extLst>
            <a:ext uri="{FF2B5EF4-FFF2-40B4-BE49-F238E27FC236}">
              <a16:creationId xmlns:a16="http://schemas.microsoft.com/office/drawing/2014/main" id="{9D7B93EB-6A85-1F54-D0CC-44054B06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4101" name="Picture 1" descr="H:\DATA\RVNO_Logo.jpg">
          <a:extLst>
            <a:ext uri="{FF2B5EF4-FFF2-40B4-BE49-F238E27FC236}">
              <a16:creationId xmlns:a16="http://schemas.microsoft.com/office/drawing/2014/main" id="{C899D71D-BFDD-74BB-4C67-D301B7B0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4102" name="Picture 2" descr="H:\DATA\RVNO_Logo.jpg">
          <a:extLst>
            <a:ext uri="{FF2B5EF4-FFF2-40B4-BE49-F238E27FC236}">
              <a16:creationId xmlns:a16="http://schemas.microsoft.com/office/drawing/2014/main" id="{4D346D0D-307E-CCE7-A57C-2BC4F7A1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5125" name="Picture 1" descr="H:\DATA\RVNO_Logo.jpg">
          <a:extLst>
            <a:ext uri="{FF2B5EF4-FFF2-40B4-BE49-F238E27FC236}">
              <a16:creationId xmlns:a16="http://schemas.microsoft.com/office/drawing/2014/main" id="{6E847F71-2FF7-BD40-830C-4F10F192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5126" name="Picture 2" descr="H:\DATA\RVNO_Logo.jpg">
          <a:extLst>
            <a:ext uri="{FF2B5EF4-FFF2-40B4-BE49-F238E27FC236}">
              <a16:creationId xmlns:a16="http://schemas.microsoft.com/office/drawing/2014/main" id="{414E22A2-7E7A-07AB-3479-ED0DFC45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14</xdr:col>
      <xdr:colOff>142875</xdr:colOff>
      <xdr:row>0</xdr:row>
      <xdr:rowOff>800100</xdr:rowOff>
    </xdr:to>
    <xdr:pic>
      <xdr:nvPicPr>
        <xdr:cNvPr id="6149" name="Picture 1" descr="H:\DATA\RVNO_Logo.jpg">
          <a:extLst>
            <a:ext uri="{FF2B5EF4-FFF2-40B4-BE49-F238E27FC236}">
              <a16:creationId xmlns:a16="http://schemas.microsoft.com/office/drawing/2014/main" id="{077950E8-9E36-A011-251E-656CED6E0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9525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114300</xdr:colOff>
      <xdr:row>0</xdr:row>
      <xdr:rowOff>19050</xdr:rowOff>
    </xdr:from>
    <xdr:to>
      <xdr:col>37</xdr:col>
      <xdr:colOff>133350</xdr:colOff>
      <xdr:row>0</xdr:row>
      <xdr:rowOff>809625</xdr:rowOff>
    </xdr:to>
    <xdr:pic>
      <xdr:nvPicPr>
        <xdr:cNvPr id="6150" name="Picture 2" descr="H:\DATA\RVNO_Logo.jpg">
          <a:extLst>
            <a:ext uri="{FF2B5EF4-FFF2-40B4-BE49-F238E27FC236}">
              <a16:creationId xmlns:a16="http://schemas.microsoft.com/office/drawing/2014/main" id="{CB9A64CB-3B28-C02F-8318-E60BE8C3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19050</xdr:rowOff>
    </xdr:from>
    <xdr:to>
      <xdr:col>15</xdr:col>
      <xdr:colOff>47625</xdr:colOff>
      <xdr:row>0</xdr:row>
      <xdr:rowOff>809625</xdr:rowOff>
    </xdr:to>
    <xdr:pic>
      <xdr:nvPicPr>
        <xdr:cNvPr id="10244" name="Picture 2" descr="C:\Documents and Settings\c259969\My Documents\My Pictures\RVNO_Logo.jpg">
          <a:extLst>
            <a:ext uri="{FF2B5EF4-FFF2-40B4-BE49-F238E27FC236}">
              <a16:creationId xmlns:a16="http://schemas.microsoft.com/office/drawing/2014/main" id="{CA2ECBA1-8CA2-739D-0307-63229FAA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9050"/>
          <a:ext cx="1590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3"/>
  <sheetViews>
    <sheetView workbookViewId="0">
      <selection activeCell="C3" sqref="C3"/>
    </sheetView>
  </sheetViews>
  <sheetFormatPr baseColWidth="10" defaultRowHeight="12.75"/>
  <cols>
    <col min="1" max="1" width="13.5703125" style="1" bestFit="1" customWidth="1"/>
    <col min="2" max="2" width="4.7109375" style="1" customWidth="1"/>
    <col min="3" max="3" width="21.42578125" style="1" customWidth="1"/>
    <col min="4" max="16384" width="11.42578125" style="1"/>
  </cols>
  <sheetData>
    <row r="3" spans="1:5">
      <c r="A3" s="40" t="s">
        <v>13</v>
      </c>
      <c r="C3" s="130"/>
      <c r="E3" s="1" t="s">
        <v>32</v>
      </c>
    </row>
    <row r="4" spans="1:5">
      <c r="E4" s="1" t="s">
        <v>33</v>
      </c>
    </row>
    <row r="5" spans="1:5">
      <c r="A5" s="40" t="s">
        <v>0</v>
      </c>
      <c r="B5" s="40"/>
      <c r="C5" s="130"/>
      <c r="E5" s="1" t="s">
        <v>34</v>
      </c>
    </row>
    <row r="6" spans="1:5">
      <c r="A6" s="40"/>
      <c r="B6" s="40"/>
    </row>
    <row r="7" spans="1:5">
      <c r="A7" s="40" t="s">
        <v>2</v>
      </c>
      <c r="B7" s="40"/>
      <c r="C7" s="130"/>
      <c r="E7" s="1" t="s">
        <v>35</v>
      </c>
    </row>
    <row r="8" spans="1:5">
      <c r="A8" s="40"/>
      <c r="B8" s="40"/>
      <c r="E8" s="1" t="s">
        <v>36</v>
      </c>
    </row>
    <row r="9" spans="1:5">
      <c r="A9" s="40" t="s">
        <v>3</v>
      </c>
      <c r="B9" s="40"/>
      <c r="C9" s="130"/>
    </row>
    <row r="10" spans="1:5">
      <c r="A10" s="40"/>
      <c r="B10" s="40"/>
    </row>
    <row r="11" spans="1:5">
      <c r="A11" s="40" t="s">
        <v>5</v>
      </c>
      <c r="B11" s="40"/>
      <c r="C11" s="130"/>
    </row>
    <row r="12" spans="1:5">
      <c r="A12" s="40"/>
      <c r="B12" s="40"/>
    </row>
    <row r="13" spans="1:5">
      <c r="A13" s="40" t="s">
        <v>6</v>
      </c>
      <c r="B13" s="40"/>
      <c r="C13" s="131"/>
    </row>
    <row r="14" spans="1:5">
      <c r="A14" s="40" t="s">
        <v>7</v>
      </c>
      <c r="B14" s="40"/>
      <c r="C14" s="132"/>
    </row>
    <row r="15" spans="1:5">
      <c r="A15" s="40"/>
      <c r="B15" s="40"/>
    </row>
    <row r="16" spans="1:5">
      <c r="A16" s="40" t="s">
        <v>12</v>
      </c>
      <c r="B16" s="40"/>
    </row>
    <row r="17" spans="1:3">
      <c r="A17" s="40">
        <v>1</v>
      </c>
      <c r="B17" s="40"/>
      <c r="C17" s="130"/>
    </row>
    <row r="18" spans="1:3">
      <c r="A18" s="40">
        <v>2</v>
      </c>
      <c r="B18" s="40"/>
      <c r="C18" s="130"/>
    </row>
    <row r="19" spans="1:3">
      <c r="A19" s="40">
        <v>3</v>
      </c>
      <c r="B19" s="40"/>
      <c r="C19" s="130"/>
    </row>
    <row r="20" spans="1:3">
      <c r="A20" s="40">
        <v>4</v>
      </c>
      <c r="B20" s="40"/>
      <c r="C20" s="130"/>
    </row>
    <row r="21" spans="1:3">
      <c r="A21" s="40">
        <v>5</v>
      </c>
      <c r="B21" s="40"/>
      <c r="C21" s="130"/>
    </row>
    <row r="22" spans="1:3">
      <c r="A22" s="40"/>
      <c r="B22" s="40"/>
      <c r="C22" s="133"/>
    </row>
    <row r="100" spans="1:5">
      <c r="A100" s="1" t="s">
        <v>1</v>
      </c>
      <c r="C100" s="1" t="s">
        <v>37</v>
      </c>
      <c r="E100" s="1" t="s">
        <v>4</v>
      </c>
    </row>
    <row r="101" spans="1:5">
      <c r="A101" s="1" t="s">
        <v>8</v>
      </c>
      <c r="C101" s="1" t="s">
        <v>38</v>
      </c>
      <c r="E101" s="1" t="s">
        <v>11</v>
      </c>
    </row>
    <row r="102" spans="1:5">
      <c r="A102" s="1" t="s">
        <v>9</v>
      </c>
      <c r="C102" s="1" t="s">
        <v>39</v>
      </c>
    </row>
    <row r="103" spans="1:5">
      <c r="A103" s="1" t="s">
        <v>10</v>
      </c>
    </row>
  </sheetData>
  <phoneticPr fontId="0" type="noConversion"/>
  <dataValidations count="13">
    <dataValidation allowBlank="1" showInputMessage="1" showErrorMessage="1" promptTitle="Ausfüllen" prompt="Bitte die Gruppe gemäss dem Spielplan eintragen (z.B. A, B, C, etc.)!" sqref="C11"/>
    <dataValidation allowBlank="1" showInputMessage="1" showErrorMessage="1" promptTitle="Ausfüllen" prompt="Bitte das erste Spielfeld für diese Gruppe eintragen (z.B. 1,3, 5, etc.)!" sqref="C13"/>
    <dataValidation allowBlank="1" showInputMessage="1" showErrorMessage="1" promptTitle="Ausfüllen" prompt="Bitte das zweite Spielfeld für diese Gruppe eintragen (z.B. 2,4, 6, etc.)!" sqref="C14"/>
    <dataValidation allowBlank="1" showInputMessage="1" showErrorMessage="1" promptTitle="Ausfüllen" prompt="Bitte das erste Team dieser Gruppe eintragen (gemäss Spielplan)!" sqref="C17"/>
    <dataValidation allowBlank="1" showInputMessage="1" showErrorMessage="1" promptTitle="Ausfüllen" prompt="Bitte das zweite Team dieser Gruppe eintragen (gemäss Spielplan)!" sqref="C18"/>
    <dataValidation allowBlank="1" showInputMessage="1" showErrorMessage="1" promptTitle="Ausfüllen" prompt="Bitte das dritte Team dieser Gruppe eintragen (gemäss Spielplan)!" sqref="C19"/>
    <dataValidation allowBlank="1" showInputMessage="1" showErrorMessage="1" promptTitle="Ausfüllen" prompt="Bitte das vierte Team dieser Gruppe eintragen (gemäss Spielplan)!" sqref="C20"/>
    <dataValidation allowBlank="1" showInputMessage="1" showErrorMessage="1" promptTitle="Ausfüllen" prompt="Bitte das fünfte Team dieser Gruppe eintragen (gemäss Spielplan)!" sqref="C21"/>
    <dataValidation allowBlank="1" showInputMessage="1" showErrorMessage="1" promptTitle="Ausfüllen" prompt="Bitte das sechste Team dieser Gruppe eintragen (gemäss Spielplan)!" sqref="C22"/>
    <dataValidation allowBlank="1" showInputMessage="1" showErrorMessage="1" promptTitle="Ausfüllen" prompt="Bitte die Saison eintragen (z.B. 2007 / 2008)!" sqref="C3"/>
    <dataValidation type="list" allowBlank="1" showInputMessage="1" showErrorMessage="1" errorTitle="Fehler" error="Bitte eine gültige Runde auswählen!" promptTitle="Auswahl" prompt="Bitte die passende Runde auswählen!" sqref="C5">
      <formula1>$A$100:$A$103</formula1>
    </dataValidation>
    <dataValidation type="list" allowBlank="1" showInputMessage="1" showErrorMessage="1" errorTitle="Fehler" error="Bitte eine gültige Kategorie auswählen!" promptTitle="Auswahl" prompt="Bitte die passende Kategorie auswählen!" sqref="C7">
      <formula1>$C$100:$C$102</formula1>
    </dataValidation>
    <dataValidation type="list" allowBlank="1" showInputMessage="1" showErrorMessage="1" errorTitle="Fehler" error="Bitte ein gültiges Geschlecht auswählen!" promptTitle="Auswahl" prompt="Bitte das passende Geschlecht auswählen!" sqref="C9">
      <formula1>$E$100:$E$101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J21" sqref="J21"/>
    </sheetView>
  </sheetViews>
  <sheetFormatPr baseColWidth="10" defaultRowHeight="12"/>
  <cols>
    <col min="1" max="1" width="21.7109375" style="15" customWidth="1"/>
    <col min="2" max="2" width="2.28515625" style="18" customWidth="1"/>
    <col min="3" max="4" width="21.7109375" style="15" customWidth="1"/>
    <col min="5" max="5" width="5" style="15" customWidth="1"/>
    <col min="6" max="6" width="21.7109375" style="15" customWidth="1"/>
    <col min="7" max="7" width="2.28515625" style="18" customWidth="1"/>
    <col min="8" max="9" width="21.7109375" style="15" customWidth="1"/>
    <col min="10" max="16384" width="11.42578125" style="15"/>
  </cols>
  <sheetData>
    <row r="1" spans="1:9" ht="65.25" customHeight="1"/>
    <row r="2" spans="1:9" ht="17.25" customHeight="1"/>
    <row r="3" spans="1:9" ht="15.75">
      <c r="E3" s="6" t="s">
        <v>20</v>
      </c>
    </row>
    <row r="4" spans="1:9" ht="15.75">
      <c r="D4" s="7" t="s">
        <v>19</v>
      </c>
      <c r="F4" s="8">
        <f>Eingaben!C3</f>
        <v>0</v>
      </c>
    </row>
    <row r="5" spans="1:9" ht="13.5" customHeight="1">
      <c r="D5" s="7"/>
      <c r="F5" s="8"/>
    </row>
    <row r="6" spans="1:9" ht="13.5" customHeight="1">
      <c r="D6" s="126">
        <f>Eingaben!C5</f>
        <v>0</v>
      </c>
      <c r="E6" s="18">
        <f>Eingaben!C7</f>
        <v>0</v>
      </c>
      <c r="F6" s="17">
        <f>Eingaben!C9</f>
        <v>0</v>
      </c>
    </row>
    <row r="7" spans="1:9" ht="13.5" customHeight="1">
      <c r="D7" s="126"/>
      <c r="E7" s="18"/>
      <c r="F7" s="17"/>
    </row>
    <row r="8" spans="1:9" ht="18">
      <c r="D8" s="126"/>
      <c r="E8" s="128" t="s">
        <v>5</v>
      </c>
      <c r="F8" s="129">
        <f>Eingaben!C11</f>
        <v>0</v>
      </c>
    </row>
    <row r="9" spans="1:9" ht="20.100000000000001" customHeight="1">
      <c r="E9" s="8"/>
    </row>
    <row r="10" spans="1:9" s="5" customFormat="1" ht="15.75">
      <c r="A10" s="47" t="s">
        <v>21</v>
      </c>
      <c r="B10" s="48">
        <f>Eingaben!C13</f>
        <v>0</v>
      </c>
      <c r="C10" s="49"/>
      <c r="D10" s="49"/>
      <c r="F10" s="47" t="s">
        <v>21</v>
      </c>
      <c r="G10" s="48">
        <f>Eingaben!C14</f>
        <v>0</v>
      </c>
      <c r="H10" s="49"/>
      <c r="I10" s="49"/>
    </row>
    <row r="12" spans="1:9" ht="12.75">
      <c r="A12" s="1"/>
      <c r="B12" s="46"/>
      <c r="C12" s="1"/>
      <c r="D12" s="40" t="s">
        <v>25</v>
      </c>
      <c r="E12" s="1"/>
      <c r="F12" s="1"/>
      <c r="G12" s="46"/>
      <c r="H12" s="1"/>
      <c r="I12" s="40" t="s">
        <v>25</v>
      </c>
    </row>
    <row r="13" spans="1:9" ht="12.75">
      <c r="A13" s="1">
        <f>IF(Eingaben!$C$17="",1,Eingaben!$C$17)</f>
        <v>1</v>
      </c>
      <c r="B13" s="46" t="s">
        <v>14</v>
      </c>
      <c r="C13" s="41">
        <f>IF(Eingaben!$C$18="",2,Eingaben!$C$18)</f>
        <v>2</v>
      </c>
      <c r="D13" s="41">
        <f>IF(Eingaben!$C$19="",3,Eingaben!$C$19)</f>
        <v>3</v>
      </c>
      <c r="E13" s="1"/>
      <c r="F13" s="1">
        <f>IF(Eingaben!$C$20="",4,Eingaben!$C$20)</f>
        <v>4</v>
      </c>
      <c r="G13" s="46" t="s">
        <v>14</v>
      </c>
      <c r="H13" s="41">
        <f>IF(Eingaben!$C$21="",5,Eingaben!$C$21)</f>
        <v>5</v>
      </c>
      <c r="I13" s="41">
        <f>IF(Eingaben!$C$19="",3,Eingaben!$C$19)</f>
        <v>3</v>
      </c>
    </row>
    <row r="14" spans="1:9" ht="12.75">
      <c r="A14" s="1"/>
      <c r="B14" s="46"/>
      <c r="C14" s="41"/>
      <c r="D14" s="41"/>
      <c r="E14" s="1"/>
      <c r="F14" s="1"/>
      <c r="G14" s="46"/>
      <c r="H14" s="41"/>
      <c r="I14" s="41"/>
    </row>
    <row r="15" spans="1:9" ht="12.75">
      <c r="A15" s="1">
        <f>IF(Eingaben!$C$21="",5,Eingaben!$C$21)</f>
        <v>5</v>
      </c>
      <c r="B15" s="46" t="s">
        <v>14</v>
      </c>
      <c r="C15" s="41">
        <f>IF(Eingaben!$C$17="",1,Eingaben!$C$17)</f>
        <v>1</v>
      </c>
      <c r="D15" s="41">
        <f>IF(Eingaben!$C$18="",2,Eingaben!$C$18)</f>
        <v>2</v>
      </c>
      <c r="E15" s="1"/>
      <c r="F15" s="1">
        <f>IF(Eingaben!$C$19="",3,Eingaben!$C$19)</f>
        <v>3</v>
      </c>
      <c r="G15" s="46" t="s">
        <v>14</v>
      </c>
      <c r="H15" s="41">
        <f>IF(Eingaben!$C$20="",4,Eingaben!$C$20)</f>
        <v>4</v>
      </c>
      <c r="I15" s="41">
        <f>IF(Eingaben!$C$18="",2,Eingaben!$C$18)</f>
        <v>2</v>
      </c>
    </row>
    <row r="16" spans="1:9" ht="12.75">
      <c r="A16" s="1"/>
      <c r="B16" s="46"/>
      <c r="C16" s="41"/>
      <c r="D16" s="41"/>
      <c r="E16" s="1"/>
      <c r="F16" s="1"/>
      <c r="G16" s="46"/>
      <c r="H16" s="41"/>
      <c r="I16" s="41"/>
    </row>
    <row r="17" spans="1:9" ht="12.75">
      <c r="A17" s="1">
        <f>IF(Eingaben!$C$20="",4,Eingaben!$C$20)</f>
        <v>4</v>
      </c>
      <c r="B17" s="46" t="s">
        <v>14</v>
      </c>
      <c r="C17" s="41">
        <f>IF(Eingaben!$C$17="",1,Eingaben!$C$17)</f>
        <v>1</v>
      </c>
      <c r="D17" s="41">
        <f>IF(Eingaben!$C$21="",5,Eingaben!$C$21)</f>
        <v>5</v>
      </c>
      <c r="E17" s="1"/>
      <c r="F17" s="1">
        <f>IF(Eingaben!$C$18="",2,Eingaben!$C$18)</f>
        <v>2</v>
      </c>
      <c r="G17" s="46" t="s">
        <v>14</v>
      </c>
      <c r="H17" s="41">
        <f>IF(Eingaben!$C$19="",3,Eingaben!$C$19)</f>
        <v>3</v>
      </c>
      <c r="I17" s="41">
        <f>IF(Eingaben!$C$21="",5,Eingaben!$C$21)</f>
        <v>5</v>
      </c>
    </row>
    <row r="18" spans="1:9" ht="12.75">
      <c r="A18" s="1"/>
      <c r="B18" s="46"/>
      <c r="C18" s="41"/>
      <c r="D18" s="41"/>
      <c r="E18" s="1"/>
      <c r="F18" s="1"/>
      <c r="G18" s="46"/>
      <c r="H18" s="41"/>
      <c r="I18" s="41"/>
    </row>
    <row r="19" spans="1:9" ht="12.75">
      <c r="A19" s="1">
        <f>IF(Eingaben!$C$18="",2,Eingaben!$C$18)</f>
        <v>2</v>
      </c>
      <c r="B19" s="46" t="s">
        <v>14</v>
      </c>
      <c r="C19" s="41">
        <f>IF(Eingaben!$C$20="",4,Eingaben!$C$20)</f>
        <v>4</v>
      </c>
      <c r="D19" s="41">
        <f>IF(Eingaben!$C$17="",1,Eingaben!$C$17)</f>
        <v>1</v>
      </c>
      <c r="E19" s="1"/>
      <c r="F19" s="1">
        <f>IF(Eingaben!$C$19="",3,Eingaben!$C$19)</f>
        <v>3</v>
      </c>
      <c r="G19" s="46" t="s">
        <v>14</v>
      </c>
      <c r="H19" s="41">
        <f>IF(Eingaben!$C$21="",5,Eingaben!$C$21)</f>
        <v>5</v>
      </c>
      <c r="I19" s="41">
        <f>IF(Eingaben!$C$17="",1,Eingaben!$C$17)</f>
        <v>1</v>
      </c>
    </row>
    <row r="20" spans="1:9" ht="12.75">
      <c r="A20" s="1"/>
      <c r="B20" s="46"/>
      <c r="C20" s="41"/>
      <c r="D20" s="41"/>
      <c r="E20" s="1"/>
      <c r="F20" s="1"/>
      <c r="G20" s="46"/>
      <c r="H20" s="41"/>
      <c r="I20" s="41"/>
    </row>
    <row r="21" spans="1:9" ht="12.75">
      <c r="A21" s="1">
        <f>IF(Eingaben!$C$21="",5,Eingaben!$C$21)</f>
        <v>5</v>
      </c>
      <c r="B21" s="46" t="s">
        <v>14</v>
      </c>
      <c r="C21" s="41">
        <f>IF(Eingaben!$C$18="",2,Eingaben!$C$18)</f>
        <v>2</v>
      </c>
      <c r="D21" s="41">
        <f>IF(Eingaben!$C$20="",4,Eingaben!$C$20)</f>
        <v>4</v>
      </c>
      <c r="E21" s="1"/>
      <c r="F21" s="1">
        <f>IF(Eingaben!$C$17="",1,Eingaben!$C$17)</f>
        <v>1</v>
      </c>
      <c r="G21" s="46" t="s">
        <v>14</v>
      </c>
      <c r="H21" s="41">
        <f>IF(Eingaben!$C$19="",3,Eingaben!$C$19)</f>
        <v>3</v>
      </c>
      <c r="I21" s="41">
        <f>IF(Eingaben!$C$20="",4,Eingaben!$C$20)</f>
        <v>4</v>
      </c>
    </row>
    <row r="22" spans="1:9" ht="12.75">
      <c r="A22" s="1"/>
      <c r="B22" s="46"/>
      <c r="C22" s="41"/>
      <c r="D22" s="41"/>
      <c r="E22" s="1"/>
      <c r="F22" s="1"/>
      <c r="G22" s="46"/>
      <c r="H22" s="41"/>
      <c r="I22" s="41"/>
    </row>
    <row r="23" spans="1:9" ht="12.75">
      <c r="A23" s="1"/>
      <c r="B23" s="46"/>
      <c r="C23" s="41"/>
      <c r="D23" s="41"/>
      <c r="E23" s="1"/>
      <c r="F23" s="1"/>
      <c r="G23" s="46"/>
      <c r="H23" s="41"/>
      <c r="I23" s="41"/>
    </row>
    <row r="24" spans="1:9" ht="12.75">
      <c r="A24" s="1"/>
      <c r="B24" s="46"/>
      <c r="C24" s="41"/>
      <c r="D24" s="41"/>
      <c r="E24" s="1"/>
      <c r="F24" s="1"/>
      <c r="G24" s="46"/>
      <c r="H24" s="41"/>
      <c r="I24" s="41"/>
    </row>
    <row r="25" spans="1:9" ht="12.75">
      <c r="A25" s="1"/>
      <c r="B25" s="46"/>
      <c r="C25" s="41"/>
      <c r="D25" s="41"/>
      <c r="E25" s="1"/>
      <c r="F25" s="1"/>
      <c r="G25" s="46"/>
      <c r="H25" s="41"/>
      <c r="I25" s="41"/>
    </row>
    <row r="26" spans="1:9" ht="12.75">
      <c r="A26" s="1"/>
      <c r="B26" s="46"/>
      <c r="C26" s="1"/>
      <c r="D26" s="1"/>
      <c r="E26" s="1"/>
      <c r="F26" s="1"/>
      <c r="G26" s="46"/>
      <c r="H26" s="41"/>
      <c r="I26" s="41"/>
    </row>
    <row r="27" spans="1:9" ht="12.75">
      <c r="A27" s="1"/>
      <c r="B27" s="46"/>
      <c r="C27" s="1"/>
      <c r="D27" s="1"/>
      <c r="E27" s="1"/>
      <c r="F27" s="1"/>
      <c r="G27" s="46"/>
      <c r="H27" s="41"/>
      <c r="I27" s="41"/>
    </row>
  </sheetData>
  <phoneticPr fontId="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AN16" sqref="AN16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IF(Eingaben!$C$19="",3,Eingaben!$C$19)</f>
        <v>3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IF(Eingaben!$C$19="",3,Eingaben!$C$19)</f>
        <v>3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28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IF(Eingaben!$C$17="",1,Eingaben!$C$17)</f>
        <v>1</v>
      </c>
      <c r="K17" s="53" t="s">
        <v>14</v>
      </c>
      <c r="L17" s="54">
        <f>IF(Eingaben!$C$18="",2,Eingaben!$C$18)</f>
        <v>2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IF(Eingaben!$C$20="",4,Eingaben!$C$20)</f>
        <v>4</v>
      </c>
      <c r="AH17" s="53" t="s">
        <v>14</v>
      </c>
      <c r="AI17" s="54">
        <f>IF(Eingaben!$C$21="",5,Eingaben!$C$21)</f>
        <v>5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22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28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AP16" sqref="AP16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IF(Eingaben!$C$18="",2,Eingaben!$C$18)</f>
        <v>2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IF(Eingaben!$C$18="",2,Eingaben!$C$18)</f>
        <v>2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IF(Eingaben!$C$21="",5,Eingaben!$C$21)</f>
        <v>5</v>
      </c>
      <c r="K17" s="53" t="s">
        <v>14</v>
      </c>
      <c r="L17" s="54">
        <f>IF(Eingaben!$C$17="",1,Eingaben!$C$17)</f>
        <v>1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IF(Eingaben!$C$19="",3,Eingaben!$C$19)</f>
        <v>3</v>
      </c>
      <c r="AH17" s="53" t="s">
        <v>14</v>
      </c>
      <c r="AI17" s="54">
        <f>IF(Eingaben!$C$20="",4,Eingaben!$C$20)</f>
        <v>4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X16" sqref="X16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IF(Eingaben!$C$21="",5,Eingaben!$C$21)</f>
        <v>5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IF(Eingaben!$C$21="",5,Eingaben!$C$21)</f>
        <v>5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IF(Eingaben!$C$20="",4,Eingaben!$C$20)</f>
        <v>4</v>
      </c>
      <c r="K17" s="53" t="s">
        <v>14</v>
      </c>
      <c r="L17" s="54">
        <f>IF(Eingaben!$C$17="",1,Eingaben!$C$17)</f>
        <v>1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IF(Eingaben!$C$18="",2,Eingaben!$C$18)</f>
        <v>2</v>
      </c>
      <c r="AH17" s="53" t="s">
        <v>14</v>
      </c>
      <c r="AI17" s="54">
        <f>IF(Eingaben!$C$19="",3,Eingaben!$C$19)</f>
        <v>3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>
      <selection activeCell="W17" sqref="W17"/>
    </sheetView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IF(Eingaben!$C$17="",1,Eingaben!$C$17)</f>
        <v>1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IF(Eingaben!$C$17="",1,Eingaben!$C$17)</f>
        <v>1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IF(Eingaben!$C$18="",2,Eingaben!$C$18)</f>
        <v>2</v>
      </c>
      <c r="K17" s="53" t="s">
        <v>14</v>
      </c>
      <c r="L17" s="54">
        <f>IF(Eingaben!$C$20="",4,Eingaben!$C$20)</f>
        <v>4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IF(Eingaben!$C$19="",3,Eingaben!$C$19)</f>
        <v>3</v>
      </c>
      <c r="AH17" s="53" t="s">
        <v>14</v>
      </c>
      <c r="AI17" s="54">
        <f>IF(Eingaben!$C$21="",5,Eingaben!$C$21)</f>
        <v>5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workbookViewId="0"/>
  </sheetViews>
  <sheetFormatPr baseColWidth="10" defaultRowHeight="12.75"/>
  <cols>
    <col min="1" max="9" width="2.28515625" customWidth="1"/>
    <col min="10" max="10" width="4.7109375" customWidth="1"/>
    <col min="11" max="11" width="2.7109375" customWidth="1"/>
    <col min="12" max="12" width="4.7109375" customWidth="1"/>
    <col min="13" max="21" width="2.28515625" customWidth="1"/>
    <col min="22" max="23" width="12.28515625" customWidth="1"/>
    <col min="24" max="32" width="2.28515625" customWidth="1"/>
    <col min="33" max="33" width="4.7109375" customWidth="1"/>
    <col min="34" max="34" width="2.7109375" customWidth="1"/>
    <col min="35" max="35" width="4.7109375" customWidth="1"/>
    <col min="36" max="44" width="2.28515625" customWidth="1"/>
  </cols>
  <sheetData>
    <row r="1" spans="1:44" ht="65.25" customHeight="1"/>
    <row r="2" spans="1:44" ht="17.25" customHeight="1"/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20</v>
      </c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" t="s">
        <v>20</v>
      </c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7" t="s">
        <v>19</v>
      </c>
      <c r="K4" s="8"/>
      <c r="L4" s="8">
        <f>Eingaben!C3</f>
        <v>0</v>
      </c>
      <c r="M4" s="8"/>
      <c r="N4" s="8"/>
      <c r="O4" s="8"/>
      <c r="P4" s="8"/>
      <c r="Q4" s="8"/>
      <c r="R4" s="8"/>
      <c r="S4" s="8"/>
      <c r="T4" s="8"/>
      <c r="U4" s="8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7" t="s">
        <v>19</v>
      </c>
      <c r="AH4" s="1"/>
      <c r="AI4" s="8">
        <f>Eingaben!C3</f>
        <v>0</v>
      </c>
      <c r="AJ4" s="1"/>
      <c r="AK4" s="1"/>
      <c r="AL4" s="1"/>
      <c r="AM4" s="1"/>
      <c r="AN4" s="1"/>
      <c r="AO4" s="1"/>
      <c r="AP4" s="1"/>
      <c r="AQ4" s="1"/>
      <c r="AR4" s="1"/>
    </row>
    <row r="5" spans="1:4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8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 t="s">
        <v>15</v>
      </c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"/>
      <c r="W7" s="1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4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4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16" customFormat="1" ht="12">
      <c r="A9" s="15"/>
      <c r="B9" s="15"/>
      <c r="C9" s="15"/>
      <c r="D9" s="15"/>
      <c r="E9" s="15"/>
      <c r="F9" s="15"/>
      <c r="G9" s="15"/>
      <c r="H9" s="17">
        <f>Eingaben!C5</f>
        <v>0</v>
      </c>
      <c r="I9" s="15"/>
      <c r="J9" s="15"/>
      <c r="K9" s="18">
        <f>Eingaben!C7</f>
        <v>0</v>
      </c>
      <c r="L9" s="15"/>
      <c r="M9" s="15"/>
      <c r="N9" s="15">
        <f>Eingaben!C9</f>
        <v>0</v>
      </c>
      <c r="O9" s="15"/>
      <c r="P9" s="15"/>
      <c r="Q9" s="15"/>
      <c r="R9" s="15"/>
      <c r="S9" s="15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7">
        <f>Eingaben!C5</f>
        <v>0</v>
      </c>
      <c r="AF9" s="15"/>
      <c r="AG9" s="15"/>
      <c r="AH9" s="18">
        <f>Eingaben!C7</f>
        <v>0</v>
      </c>
      <c r="AI9" s="15"/>
      <c r="AJ9" s="15"/>
      <c r="AK9" s="15">
        <f>Eingaben!C9</f>
        <v>0</v>
      </c>
      <c r="AL9" s="15"/>
      <c r="AM9" s="15"/>
      <c r="AN9" s="15"/>
      <c r="AO9" s="15"/>
      <c r="AP9" s="15"/>
      <c r="AQ9" s="15"/>
      <c r="AR9" s="15"/>
    </row>
    <row r="10" spans="1:44" s="16" customFormat="1" ht="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43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s="16" customFormat="1" ht="12">
      <c r="A11" s="15"/>
      <c r="B11" s="15"/>
      <c r="C11" s="15"/>
      <c r="D11" s="15"/>
      <c r="E11" s="15" t="s">
        <v>5</v>
      </c>
      <c r="F11" s="15"/>
      <c r="G11" s="15"/>
      <c r="H11" s="15"/>
      <c r="I11" s="32">
        <f>Eingaben!C11</f>
        <v>0</v>
      </c>
      <c r="J11" s="15"/>
      <c r="K11" s="15"/>
      <c r="L11" s="15"/>
      <c r="M11" s="15" t="s">
        <v>21</v>
      </c>
      <c r="N11" s="15"/>
      <c r="O11" s="15"/>
      <c r="P11" s="32">
        <f>Eingaben!C13</f>
        <v>0</v>
      </c>
      <c r="Q11" s="15"/>
      <c r="R11" s="15"/>
      <c r="S11" s="15"/>
      <c r="T11" s="15"/>
      <c r="U11" s="15"/>
      <c r="V11" s="43"/>
      <c r="W11" s="15"/>
      <c r="X11" s="15"/>
      <c r="Y11" s="15"/>
      <c r="Z11" s="15"/>
      <c r="AA11" s="15"/>
      <c r="AB11" s="15" t="s">
        <v>5</v>
      </c>
      <c r="AC11" s="15"/>
      <c r="AD11" s="15"/>
      <c r="AE11" s="17"/>
      <c r="AF11" s="32">
        <f>Eingaben!C11</f>
        <v>0</v>
      </c>
      <c r="AG11" s="17"/>
      <c r="AH11" s="15"/>
      <c r="AI11" s="15"/>
      <c r="AJ11" s="15" t="s">
        <v>21</v>
      </c>
      <c r="AK11" s="15"/>
      <c r="AL11" s="15"/>
      <c r="AM11" s="32">
        <f>Eingaben!C14</f>
        <v>0</v>
      </c>
      <c r="AN11" s="15"/>
      <c r="AO11" s="15"/>
      <c r="AP11" s="15"/>
      <c r="AQ11" s="15"/>
      <c r="AR11" s="15"/>
    </row>
    <row r="12" spans="1:44" s="16" customFormat="1" ht="1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3"/>
      <c r="W12" s="15"/>
      <c r="X12" s="35"/>
      <c r="Y12" s="35"/>
      <c r="Z12" s="35"/>
      <c r="AA12" s="35"/>
      <c r="AB12" s="35"/>
      <c r="AC12" s="35"/>
      <c r="AD12" s="35"/>
      <c r="AE12" s="36"/>
      <c r="AF12" s="37"/>
      <c r="AG12" s="36"/>
      <c r="AH12" s="35"/>
      <c r="AI12" s="35"/>
      <c r="AJ12" s="35"/>
      <c r="AK12" s="35"/>
      <c r="AL12" s="35"/>
      <c r="AM12" s="37"/>
      <c r="AN12" s="35"/>
      <c r="AO12" s="35"/>
      <c r="AP12" s="35"/>
      <c r="AQ12" s="35"/>
      <c r="AR12" s="35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27" customFormat="1" ht="15.75">
      <c r="A14" s="5"/>
      <c r="B14" s="5"/>
      <c r="C14" s="5"/>
      <c r="D14" s="5"/>
      <c r="E14" s="5"/>
      <c r="F14" s="5"/>
      <c r="G14" s="5"/>
      <c r="H14" s="4"/>
      <c r="I14" s="5"/>
      <c r="J14" s="52" t="s">
        <v>24</v>
      </c>
      <c r="K14" s="53" t="s">
        <v>14</v>
      </c>
      <c r="L14" s="54">
        <f>IF(Eingaben!$C$20="",4,Eingaben!$C$20)</f>
        <v>4</v>
      </c>
      <c r="M14" s="5"/>
      <c r="N14" s="5"/>
      <c r="O14" s="5"/>
      <c r="P14" s="5"/>
      <c r="Q14" s="5"/>
      <c r="R14" s="5"/>
      <c r="S14" s="5"/>
      <c r="T14" s="5"/>
      <c r="U14" s="5"/>
      <c r="V14" s="4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2" t="s">
        <v>24</v>
      </c>
      <c r="AH14" s="53" t="s">
        <v>14</v>
      </c>
      <c r="AI14" s="54">
        <f>IF(Eingaben!$C$20="",4,Eingaben!$C$20)</f>
        <v>4</v>
      </c>
      <c r="AJ14" s="5"/>
      <c r="AK14" s="5"/>
      <c r="AL14" s="5"/>
      <c r="AM14" s="5"/>
      <c r="AN14" s="5"/>
      <c r="AO14" s="5"/>
      <c r="AP14" s="5"/>
      <c r="AQ14" s="5"/>
      <c r="AR14" s="5"/>
    </row>
    <row r="15" spans="1:44" s="50" customFormat="1">
      <c r="A15" s="33"/>
      <c r="B15" s="33"/>
      <c r="C15" s="33"/>
      <c r="D15" s="33"/>
      <c r="E15" s="33"/>
      <c r="F15" s="33"/>
      <c r="G15" s="33"/>
      <c r="H15" s="39"/>
      <c r="I15" s="33"/>
      <c r="J15" s="33"/>
      <c r="K15" s="33"/>
      <c r="L15" s="55"/>
      <c r="M15" s="33"/>
      <c r="N15" s="33"/>
      <c r="O15" s="33"/>
      <c r="P15" s="33"/>
      <c r="Q15" s="33"/>
      <c r="R15" s="33"/>
      <c r="S15" s="33"/>
      <c r="T15" s="33"/>
      <c r="U15" s="33"/>
      <c r="V15" s="2"/>
      <c r="W15" s="1"/>
      <c r="X15" s="33"/>
      <c r="Y15" s="33"/>
      <c r="Z15" s="33"/>
      <c r="AA15" s="33"/>
      <c r="AB15" s="33"/>
      <c r="AC15" s="33"/>
      <c r="AD15" s="33"/>
      <c r="AE15" s="33"/>
      <c r="AF15" s="33"/>
      <c r="AG15" s="38"/>
      <c r="AH15" s="39"/>
      <c r="AI15" s="56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1"/>
      <c r="M16" s="1"/>
      <c r="N16" s="1"/>
      <c r="O16" s="1"/>
      <c r="P16" s="1"/>
      <c r="Q16" s="1"/>
      <c r="R16" s="1"/>
      <c r="S16" s="1"/>
      <c r="T16" s="1"/>
      <c r="U16" s="1"/>
      <c r="V16" s="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4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27" customFormat="1" ht="15.75">
      <c r="A17" s="5"/>
      <c r="B17" s="5"/>
      <c r="C17" s="5"/>
      <c r="D17" s="5"/>
      <c r="E17" s="5"/>
      <c r="F17" s="5"/>
      <c r="G17" s="5"/>
      <c r="H17" s="5"/>
      <c r="I17" s="5"/>
      <c r="J17" s="52">
        <f>IF(Eingaben!$C$21="",5,Eingaben!$C$21)</f>
        <v>5</v>
      </c>
      <c r="K17" s="53" t="s">
        <v>14</v>
      </c>
      <c r="L17" s="54">
        <f>IF(Eingaben!$C$18="",2,Eingaben!$C$18)</f>
        <v>2</v>
      </c>
      <c r="M17" s="5"/>
      <c r="N17" s="5"/>
      <c r="O17" s="5"/>
      <c r="P17" s="5"/>
      <c r="Q17" s="5"/>
      <c r="R17" s="5"/>
      <c r="S17" s="5"/>
      <c r="T17" s="5"/>
      <c r="U17" s="5"/>
      <c r="V17" s="44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2">
        <f>IF(Eingaben!$C$17="",1,Eingaben!$C$17)</f>
        <v>1</v>
      </c>
      <c r="AH17" s="53" t="s">
        <v>14</v>
      </c>
      <c r="AI17" s="54">
        <f>IF(Eingaben!$C$19="",3,Eingaben!$C$19)</f>
        <v>3</v>
      </c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13" customFormat="1" ht="11.25">
      <c r="A19" s="51" t="s">
        <v>17</v>
      </c>
      <c r="B19" s="11"/>
      <c r="C19" s="10"/>
      <c r="D19" s="11"/>
      <c r="E19" s="10"/>
      <c r="F19" s="11"/>
      <c r="G19" s="10"/>
      <c r="H19" s="11"/>
      <c r="I19" s="9"/>
      <c r="J19" s="19"/>
      <c r="K19" s="14" t="s">
        <v>16</v>
      </c>
      <c r="L19" s="19"/>
      <c r="M19" s="9"/>
      <c r="N19" s="11"/>
      <c r="O19" s="9"/>
      <c r="P19" s="11"/>
      <c r="Q19" s="9"/>
      <c r="R19" s="11"/>
      <c r="S19" s="9"/>
      <c r="T19" s="11"/>
      <c r="U19" s="25" t="s">
        <v>17</v>
      </c>
      <c r="V19" s="24"/>
      <c r="W19" s="9"/>
      <c r="X19" s="22" t="s">
        <v>17</v>
      </c>
      <c r="Y19" s="11"/>
      <c r="Z19" s="10"/>
      <c r="AA19" s="11"/>
      <c r="AB19" s="10"/>
      <c r="AC19" s="11"/>
      <c r="AD19" s="10"/>
      <c r="AE19" s="11"/>
      <c r="AF19" s="9"/>
      <c r="AG19" s="19"/>
      <c r="AH19" s="14" t="s">
        <v>16</v>
      </c>
      <c r="AI19" s="19"/>
      <c r="AJ19" s="9"/>
      <c r="AK19" s="11"/>
      <c r="AL19" s="9"/>
      <c r="AM19" s="11"/>
      <c r="AN19" s="9"/>
      <c r="AO19" s="11"/>
      <c r="AP19" s="9"/>
      <c r="AQ19" s="11"/>
      <c r="AR19" s="25" t="s">
        <v>17</v>
      </c>
    </row>
    <row r="20" spans="1:44" s="13" customFormat="1" ht="12" thickBot="1">
      <c r="A20" s="10"/>
      <c r="B20" s="10"/>
      <c r="C20" s="10"/>
      <c r="D20" s="10"/>
      <c r="E20" s="10"/>
      <c r="F20" s="10"/>
      <c r="G20" s="10"/>
      <c r="H20" s="21"/>
      <c r="I20" s="9"/>
      <c r="J20" s="20"/>
      <c r="K20" s="14" t="s">
        <v>16</v>
      </c>
      <c r="L20" s="20"/>
      <c r="M20" s="9"/>
      <c r="N20" s="9"/>
      <c r="O20" s="10"/>
      <c r="P20" s="10"/>
      <c r="Q20" s="10"/>
      <c r="R20" s="10"/>
      <c r="S20" s="10"/>
      <c r="T20" s="10"/>
      <c r="U20" s="9"/>
      <c r="V20" s="10"/>
      <c r="W20" s="9"/>
      <c r="X20" s="10"/>
      <c r="Y20" s="10"/>
      <c r="Z20" s="10"/>
      <c r="AA20" s="10"/>
      <c r="AB20" s="10"/>
      <c r="AC20" s="10"/>
      <c r="AD20" s="10"/>
      <c r="AE20" s="21"/>
      <c r="AF20" s="9"/>
      <c r="AG20" s="20"/>
      <c r="AH20" s="14" t="s">
        <v>16</v>
      </c>
      <c r="AI20" s="20"/>
      <c r="AJ20" s="9"/>
      <c r="AK20" s="9"/>
      <c r="AL20" s="10"/>
      <c r="AM20" s="10"/>
      <c r="AN20" s="10"/>
      <c r="AO20" s="10"/>
      <c r="AP20" s="10"/>
      <c r="AQ20" s="10"/>
      <c r="AR20" s="9"/>
    </row>
    <row r="21" spans="1:44" s="13" customFormat="1" ht="11.25">
      <c r="A21" s="10"/>
      <c r="B21" s="10"/>
      <c r="C21" s="10"/>
      <c r="D21" s="10"/>
      <c r="E21" s="23" t="s">
        <v>18</v>
      </c>
      <c r="F21" s="11"/>
      <c r="G21" s="10"/>
      <c r="H21" s="11"/>
      <c r="I21" s="9"/>
      <c r="J21" s="9"/>
      <c r="K21" s="9"/>
      <c r="L21" s="9"/>
      <c r="M21" s="9"/>
      <c r="N21" s="11"/>
      <c r="O21" s="10"/>
      <c r="P21" s="11"/>
      <c r="Q21" s="24" t="s">
        <v>18</v>
      </c>
      <c r="R21" s="10"/>
      <c r="S21" s="10"/>
      <c r="T21" s="10"/>
      <c r="U21" s="9"/>
      <c r="V21" s="10"/>
      <c r="W21" s="9"/>
      <c r="X21" s="10"/>
      <c r="Y21" s="10"/>
      <c r="Z21" s="10"/>
      <c r="AA21" s="10"/>
      <c r="AB21" s="23" t="s">
        <v>18</v>
      </c>
      <c r="AC21" s="11"/>
      <c r="AD21" s="10"/>
      <c r="AE21" s="11"/>
      <c r="AF21" s="9"/>
      <c r="AG21" s="9"/>
      <c r="AH21" s="9"/>
      <c r="AI21" s="9"/>
      <c r="AJ21" s="9"/>
      <c r="AK21" s="11"/>
      <c r="AL21" s="10"/>
      <c r="AM21" s="11"/>
      <c r="AN21" s="24" t="s">
        <v>18</v>
      </c>
      <c r="AO21" s="10"/>
      <c r="AP21" s="10"/>
      <c r="AQ21" s="10"/>
      <c r="AR21" s="9"/>
    </row>
    <row r="22" spans="1:44" s="13" customFormat="1" ht="11.25">
      <c r="A22" s="10"/>
      <c r="B22" s="10"/>
      <c r="C22" s="10"/>
      <c r="D22" s="10"/>
      <c r="E22" s="10"/>
      <c r="F22" s="10"/>
      <c r="G22" s="10"/>
      <c r="H22" s="21"/>
      <c r="I22" s="9"/>
      <c r="J22" s="9"/>
      <c r="K22" s="12"/>
      <c r="L22" s="9"/>
      <c r="M22" s="9"/>
      <c r="N22" s="10"/>
      <c r="O22" s="10"/>
      <c r="P22" s="10"/>
      <c r="Q22" s="10"/>
      <c r="R22" s="10"/>
      <c r="S22" s="10"/>
      <c r="T22" s="10"/>
      <c r="U22" s="9"/>
      <c r="V22" s="10"/>
      <c r="W22" s="9"/>
      <c r="X22" s="10"/>
      <c r="Y22" s="10"/>
      <c r="Z22" s="10"/>
      <c r="AA22" s="10"/>
      <c r="AB22" s="10"/>
      <c r="AC22" s="10"/>
      <c r="AD22" s="10"/>
      <c r="AE22" s="21"/>
      <c r="AF22" s="9"/>
      <c r="AG22" s="9"/>
      <c r="AH22" s="12"/>
      <c r="AI22" s="9"/>
      <c r="AJ22" s="9"/>
      <c r="AK22" s="10"/>
      <c r="AL22" s="10"/>
      <c r="AM22" s="10"/>
      <c r="AN22" s="10"/>
      <c r="AO22" s="10"/>
      <c r="AP22" s="10"/>
      <c r="AQ22" s="10"/>
      <c r="AR22" s="9"/>
    </row>
    <row r="23" spans="1:44" s="13" customFormat="1" ht="12" thickBot="1">
      <c r="A23" s="9"/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9"/>
      <c r="V23" s="10"/>
      <c r="W23" s="9"/>
      <c r="X23" s="9"/>
      <c r="Y23" s="10"/>
      <c r="Z23" s="10"/>
      <c r="AA23" s="10"/>
      <c r="AB23" s="10"/>
      <c r="AC23" s="10"/>
      <c r="AD23" s="10"/>
      <c r="AE23" s="10"/>
      <c r="AF23" s="9"/>
      <c r="AG23" s="9"/>
      <c r="AH23" s="9"/>
      <c r="AI23" s="9"/>
      <c r="AJ23" s="9"/>
      <c r="AK23" s="10"/>
      <c r="AL23" s="10"/>
      <c r="AM23" s="10"/>
      <c r="AN23" s="10"/>
      <c r="AO23" s="10"/>
      <c r="AP23" s="10"/>
      <c r="AQ23" s="10"/>
      <c r="AR23" s="9"/>
    </row>
    <row r="24" spans="1:44" s="13" customFormat="1" ht="11.25">
      <c r="A24" s="22" t="s">
        <v>17</v>
      </c>
      <c r="B24" s="11"/>
      <c r="C24" s="10"/>
      <c r="D24" s="11"/>
      <c r="E24" s="10"/>
      <c r="F24" s="11"/>
      <c r="G24" s="10"/>
      <c r="H24" s="11"/>
      <c r="I24" s="9"/>
      <c r="J24" s="19"/>
      <c r="K24" s="14" t="s">
        <v>16</v>
      </c>
      <c r="L24" s="19"/>
      <c r="M24" s="9"/>
      <c r="N24" s="11"/>
      <c r="O24" s="10"/>
      <c r="P24" s="11"/>
      <c r="Q24" s="10"/>
      <c r="R24" s="11"/>
      <c r="S24" s="10"/>
      <c r="T24" s="11"/>
      <c r="U24" s="25" t="s">
        <v>17</v>
      </c>
      <c r="V24" s="24"/>
      <c r="W24" s="9"/>
      <c r="X24" s="22" t="s">
        <v>17</v>
      </c>
      <c r="Y24" s="11"/>
      <c r="Z24" s="10"/>
      <c r="AA24" s="11"/>
      <c r="AB24" s="10"/>
      <c r="AC24" s="11"/>
      <c r="AD24" s="10"/>
      <c r="AE24" s="11"/>
      <c r="AF24" s="9"/>
      <c r="AG24" s="19"/>
      <c r="AH24" s="14" t="s">
        <v>16</v>
      </c>
      <c r="AI24" s="19"/>
      <c r="AJ24" s="9"/>
      <c r="AK24" s="11"/>
      <c r="AL24" s="10"/>
      <c r="AM24" s="11"/>
      <c r="AN24" s="10"/>
      <c r="AO24" s="11"/>
      <c r="AP24" s="10"/>
      <c r="AQ24" s="11"/>
      <c r="AR24" s="25" t="s">
        <v>17</v>
      </c>
    </row>
    <row r="25" spans="1:44" s="13" customFormat="1" ht="12" thickBot="1">
      <c r="A25" s="9"/>
      <c r="B25" s="10"/>
      <c r="C25" s="10"/>
      <c r="D25" s="10"/>
      <c r="E25" s="10"/>
      <c r="F25" s="10"/>
      <c r="G25" s="10"/>
      <c r="H25" s="10"/>
      <c r="I25" s="9"/>
      <c r="J25" s="20"/>
      <c r="K25" s="14" t="s">
        <v>16</v>
      </c>
      <c r="L25" s="20"/>
      <c r="M25" s="9"/>
      <c r="N25" s="10"/>
      <c r="O25" s="10"/>
      <c r="P25" s="10"/>
      <c r="Q25" s="10"/>
      <c r="R25" s="10"/>
      <c r="S25" s="10"/>
      <c r="T25" s="10"/>
      <c r="U25" s="9"/>
      <c r="V25" s="10"/>
      <c r="W25" s="9"/>
      <c r="X25" s="9"/>
      <c r="Y25" s="10"/>
      <c r="Z25" s="10"/>
      <c r="AA25" s="10"/>
      <c r="AB25" s="10"/>
      <c r="AC25" s="10"/>
      <c r="AD25" s="10"/>
      <c r="AE25" s="10"/>
      <c r="AF25" s="9"/>
      <c r="AG25" s="20"/>
      <c r="AH25" s="14" t="s">
        <v>16</v>
      </c>
      <c r="AI25" s="20"/>
      <c r="AJ25" s="9"/>
      <c r="AK25" s="10"/>
      <c r="AL25" s="10"/>
      <c r="AM25" s="10"/>
      <c r="AN25" s="10"/>
      <c r="AO25" s="10"/>
      <c r="AP25" s="10"/>
      <c r="AQ25" s="10"/>
      <c r="AR25" s="9"/>
    </row>
    <row r="26" spans="1:44" s="13" customFormat="1" ht="11.25">
      <c r="A26" s="9"/>
      <c r="B26" s="10"/>
      <c r="C26" s="10"/>
      <c r="D26" s="10"/>
      <c r="E26" s="23" t="s">
        <v>18</v>
      </c>
      <c r="F26" s="11"/>
      <c r="G26" s="10"/>
      <c r="H26" s="11"/>
      <c r="I26" s="9"/>
      <c r="J26" s="9"/>
      <c r="K26" s="14"/>
      <c r="L26" s="9"/>
      <c r="M26" s="9"/>
      <c r="N26" s="11"/>
      <c r="O26" s="10"/>
      <c r="P26" s="11"/>
      <c r="Q26" s="24" t="s">
        <v>18</v>
      </c>
      <c r="R26" s="10"/>
      <c r="S26" s="10"/>
      <c r="T26" s="10"/>
      <c r="U26" s="9"/>
      <c r="V26" s="10"/>
      <c r="W26" s="9"/>
      <c r="X26" s="9"/>
      <c r="Y26" s="10"/>
      <c r="Z26" s="10"/>
      <c r="AA26" s="10"/>
      <c r="AB26" s="23" t="s">
        <v>18</v>
      </c>
      <c r="AC26" s="11"/>
      <c r="AD26" s="10"/>
      <c r="AE26" s="11"/>
      <c r="AF26" s="9"/>
      <c r="AG26" s="9"/>
      <c r="AH26" s="14"/>
      <c r="AI26" s="9"/>
      <c r="AJ26" s="9"/>
      <c r="AK26" s="11"/>
      <c r="AL26" s="10"/>
      <c r="AM26" s="11"/>
      <c r="AN26" s="24" t="s">
        <v>18</v>
      </c>
      <c r="AO26" s="10"/>
      <c r="AP26" s="10"/>
      <c r="AQ26" s="10"/>
      <c r="AR26" s="9"/>
    </row>
    <row r="27" spans="1:44" s="13" customFormat="1" ht="11.25">
      <c r="A27" s="9"/>
      <c r="B27" s="10"/>
      <c r="C27" s="10"/>
      <c r="D27" s="10"/>
      <c r="E27" s="10"/>
      <c r="F27" s="10"/>
      <c r="G27" s="10"/>
      <c r="H27" s="10"/>
      <c r="I27" s="9"/>
      <c r="J27" s="9"/>
      <c r="K27" s="12"/>
      <c r="L27" s="9"/>
      <c r="M27" s="9"/>
      <c r="N27" s="10"/>
      <c r="O27" s="10"/>
      <c r="P27" s="10"/>
      <c r="Q27" s="10"/>
      <c r="R27" s="10"/>
      <c r="S27" s="10"/>
      <c r="T27" s="10"/>
      <c r="U27" s="9"/>
      <c r="V27" s="10"/>
      <c r="W27" s="9"/>
      <c r="X27" s="9"/>
      <c r="Y27" s="10"/>
      <c r="Z27" s="10"/>
      <c r="AA27" s="10"/>
      <c r="AB27" s="10"/>
      <c r="AC27" s="10"/>
      <c r="AD27" s="10"/>
      <c r="AE27" s="10"/>
      <c r="AF27" s="9"/>
      <c r="AG27" s="9"/>
      <c r="AH27" s="12"/>
      <c r="AI27" s="9"/>
      <c r="AJ27" s="9"/>
      <c r="AK27" s="10"/>
      <c r="AL27" s="10"/>
      <c r="AM27" s="10"/>
      <c r="AN27" s="10"/>
      <c r="AO27" s="10"/>
      <c r="AP27" s="10"/>
      <c r="AQ27" s="10"/>
      <c r="AR27" s="9"/>
    </row>
    <row r="28" spans="1:44" s="13" customFormat="1" ht="12" thickBot="1">
      <c r="A28" s="9"/>
      <c r="B28" s="10"/>
      <c r="C28" s="10"/>
      <c r="D28" s="10"/>
      <c r="E28" s="10"/>
      <c r="F28" s="10"/>
      <c r="G28" s="10"/>
      <c r="H28" s="10"/>
      <c r="I28" s="9"/>
      <c r="J28" s="9"/>
      <c r="K28" s="14"/>
      <c r="L28" s="9"/>
      <c r="M28" s="9"/>
      <c r="N28" s="10"/>
      <c r="O28" s="10"/>
      <c r="P28" s="10"/>
      <c r="Q28" s="10"/>
      <c r="R28" s="10"/>
      <c r="S28" s="10"/>
      <c r="T28" s="10"/>
      <c r="U28" s="9"/>
      <c r="V28" s="10"/>
      <c r="W28" s="9"/>
      <c r="X28" s="9"/>
      <c r="Y28" s="10"/>
      <c r="Z28" s="10"/>
      <c r="AA28" s="10"/>
      <c r="AB28" s="10"/>
      <c r="AC28" s="10"/>
      <c r="AD28" s="10"/>
      <c r="AE28" s="10"/>
      <c r="AF28" s="9"/>
      <c r="AG28" s="9"/>
      <c r="AH28" s="14"/>
      <c r="AI28" s="9"/>
      <c r="AJ28" s="9"/>
      <c r="AK28" s="10"/>
      <c r="AL28" s="10"/>
      <c r="AM28" s="10"/>
      <c r="AN28" s="10"/>
      <c r="AO28" s="10"/>
      <c r="AP28" s="10"/>
      <c r="AQ28" s="10"/>
      <c r="AR28" s="9"/>
    </row>
    <row r="29" spans="1:44" s="13" customFormat="1" ht="11.25">
      <c r="A29" s="22" t="s">
        <v>17</v>
      </c>
      <c r="B29" s="11"/>
      <c r="C29" s="10"/>
      <c r="D29" s="11"/>
      <c r="E29" s="10"/>
      <c r="F29" s="11"/>
      <c r="G29" s="10"/>
      <c r="H29" s="11"/>
      <c r="I29" s="9"/>
      <c r="J29" s="19"/>
      <c r="K29" s="14" t="s">
        <v>16</v>
      </c>
      <c r="L29" s="19"/>
      <c r="M29" s="9"/>
      <c r="N29" s="11"/>
      <c r="O29" s="10"/>
      <c r="P29" s="11"/>
      <c r="Q29" s="10"/>
      <c r="R29" s="11"/>
      <c r="S29" s="10"/>
      <c r="T29" s="11"/>
      <c r="U29" s="25" t="s">
        <v>17</v>
      </c>
      <c r="V29" s="24"/>
      <c r="W29" s="9"/>
      <c r="X29" s="22" t="s">
        <v>17</v>
      </c>
      <c r="Y29" s="11"/>
      <c r="Z29" s="10"/>
      <c r="AA29" s="11"/>
      <c r="AB29" s="10"/>
      <c r="AC29" s="11"/>
      <c r="AD29" s="10"/>
      <c r="AE29" s="11"/>
      <c r="AF29" s="9"/>
      <c r="AG29" s="19"/>
      <c r="AH29" s="14" t="s">
        <v>16</v>
      </c>
      <c r="AI29" s="19"/>
      <c r="AJ29" s="9"/>
      <c r="AK29" s="11"/>
      <c r="AL29" s="10"/>
      <c r="AM29" s="11"/>
      <c r="AN29" s="10"/>
      <c r="AO29" s="11"/>
      <c r="AP29" s="10"/>
      <c r="AQ29" s="11"/>
      <c r="AR29" s="25" t="s">
        <v>17</v>
      </c>
    </row>
    <row r="30" spans="1:44" s="13" customFormat="1" ht="12" thickBot="1">
      <c r="A30" s="9"/>
      <c r="B30" s="10"/>
      <c r="C30" s="10"/>
      <c r="D30" s="10"/>
      <c r="E30" s="10"/>
      <c r="F30" s="10"/>
      <c r="G30" s="10"/>
      <c r="H30" s="10"/>
      <c r="I30" s="9"/>
      <c r="J30" s="20"/>
      <c r="K30" s="14" t="s">
        <v>16</v>
      </c>
      <c r="L30" s="20"/>
      <c r="M30" s="9"/>
      <c r="N30" s="10"/>
      <c r="O30" s="10"/>
      <c r="P30" s="10"/>
      <c r="Q30" s="10"/>
      <c r="R30" s="10"/>
      <c r="S30" s="10"/>
      <c r="T30" s="10"/>
      <c r="U30" s="9"/>
      <c r="V30" s="10"/>
      <c r="W30" s="9"/>
      <c r="X30" s="9"/>
      <c r="Y30" s="10"/>
      <c r="Z30" s="10"/>
      <c r="AA30" s="10"/>
      <c r="AB30" s="10"/>
      <c r="AC30" s="10"/>
      <c r="AD30" s="10"/>
      <c r="AE30" s="10"/>
      <c r="AF30" s="9"/>
      <c r="AG30" s="20"/>
      <c r="AH30" s="14" t="s">
        <v>16</v>
      </c>
      <c r="AI30" s="20"/>
      <c r="AJ30" s="9"/>
      <c r="AK30" s="10"/>
      <c r="AL30" s="10"/>
      <c r="AM30" s="10"/>
      <c r="AN30" s="10"/>
      <c r="AO30" s="10"/>
      <c r="AP30" s="10"/>
      <c r="AQ30" s="10"/>
      <c r="AR30" s="9"/>
    </row>
    <row r="31" spans="1:44" s="13" customFormat="1" ht="11.25">
      <c r="A31" s="9"/>
      <c r="B31" s="10"/>
      <c r="C31" s="10"/>
      <c r="D31" s="10"/>
      <c r="E31" s="23" t="s">
        <v>18</v>
      </c>
      <c r="F31" s="11"/>
      <c r="G31" s="10"/>
      <c r="H31" s="11"/>
      <c r="I31" s="9"/>
      <c r="J31" s="9"/>
      <c r="K31" s="9"/>
      <c r="L31" s="9"/>
      <c r="M31" s="9"/>
      <c r="N31" s="11"/>
      <c r="O31" s="10"/>
      <c r="P31" s="11"/>
      <c r="Q31" s="24" t="s">
        <v>18</v>
      </c>
      <c r="R31" s="10"/>
      <c r="S31" s="10"/>
      <c r="T31" s="10"/>
      <c r="U31" s="9"/>
      <c r="V31" s="10"/>
      <c r="W31" s="9"/>
      <c r="X31" s="9"/>
      <c r="Y31" s="10"/>
      <c r="Z31" s="10"/>
      <c r="AA31" s="10"/>
      <c r="AB31" s="23" t="s">
        <v>18</v>
      </c>
      <c r="AC31" s="11"/>
      <c r="AD31" s="10"/>
      <c r="AE31" s="11"/>
      <c r="AF31" s="9"/>
      <c r="AG31" s="9"/>
      <c r="AH31" s="9"/>
      <c r="AI31" s="9"/>
      <c r="AJ31" s="9"/>
      <c r="AK31" s="11"/>
      <c r="AL31" s="10"/>
      <c r="AM31" s="11"/>
      <c r="AN31" s="24" t="s">
        <v>18</v>
      </c>
      <c r="AO31" s="10"/>
      <c r="AP31" s="10"/>
      <c r="AQ31" s="10"/>
      <c r="AR31" s="9"/>
    </row>
    <row r="32" spans="1:44" s="13" customFormat="1" ht="11.25">
      <c r="A32" s="9"/>
      <c r="B32" s="10"/>
      <c r="C32" s="10"/>
      <c r="D32" s="10"/>
      <c r="E32" s="10"/>
      <c r="F32" s="10"/>
      <c r="G32" s="10"/>
      <c r="H32" s="10"/>
      <c r="I32" s="9"/>
      <c r="J32" s="9"/>
      <c r="K32" s="9"/>
      <c r="L32" s="9"/>
      <c r="M32" s="9"/>
      <c r="N32" s="10"/>
      <c r="O32" s="10"/>
      <c r="P32" s="10"/>
      <c r="Q32" s="10"/>
      <c r="R32" s="10"/>
      <c r="S32" s="10"/>
      <c r="T32" s="10"/>
      <c r="U32" s="9"/>
      <c r="V32" s="10"/>
      <c r="W32" s="9"/>
      <c r="X32" s="9"/>
      <c r="Y32" s="10"/>
      <c r="Z32" s="10"/>
      <c r="AA32" s="10"/>
      <c r="AB32" s="10"/>
      <c r="AC32" s="10"/>
      <c r="AD32" s="10"/>
      <c r="AE32" s="10"/>
      <c r="AF32" s="9"/>
      <c r="AG32" s="9"/>
      <c r="AH32" s="9"/>
      <c r="AI32" s="9"/>
      <c r="AJ32" s="9"/>
      <c r="AK32" s="10"/>
      <c r="AL32" s="10"/>
      <c r="AM32" s="10"/>
      <c r="AN32" s="10"/>
      <c r="AO32" s="10"/>
      <c r="AP32" s="10"/>
      <c r="AQ32" s="10"/>
      <c r="AR32" s="9"/>
    </row>
    <row r="33" spans="1:44" s="13" customFormat="1" ht="11.25">
      <c r="A33" s="9"/>
      <c r="B33" s="10"/>
      <c r="C33" s="10"/>
      <c r="D33" s="10"/>
      <c r="E33" s="10"/>
      <c r="F33" s="10"/>
      <c r="G33" s="10"/>
      <c r="H33" s="10"/>
      <c r="I33" s="9"/>
      <c r="J33" s="9"/>
      <c r="K33" s="9"/>
      <c r="L33" s="9"/>
      <c r="M33" s="9"/>
      <c r="N33" s="10"/>
      <c r="O33" s="10"/>
      <c r="P33" s="10"/>
      <c r="Q33" s="10"/>
      <c r="R33" s="10"/>
      <c r="S33" s="10"/>
      <c r="T33" s="10"/>
      <c r="U33" s="9"/>
      <c r="V33" s="10"/>
      <c r="W33" s="9"/>
      <c r="X33" s="9"/>
      <c r="Y33" s="10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9"/>
      <c r="AK33" s="10"/>
      <c r="AL33" s="10"/>
      <c r="AM33" s="10"/>
      <c r="AN33" s="10"/>
      <c r="AO33" s="10"/>
      <c r="AP33" s="10"/>
      <c r="AQ33" s="10"/>
      <c r="AR33" s="9"/>
    </row>
    <row r="34" spans="1:44" s="50" customFormat="1" ht="13.5" thickBot="1">
      <c r="A34" s="1" t="s">
        <v>22</v>
      </c>
      <c r="B34" s="2"/>
      <c r="C34" s="2"/>
      <c r="D34" s="2"/>
      <c r="E34" s="29"/>
      <c r="F34" s="29"/>
      <c r="G34" s="30" t="s">
        <v>14</v>
      </c>
      <c r="H34" s="29"/>
      <c r="I34" s="29"/>
      <c r="J34" s="2"/>
      <c r="K34" s="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"/>
      <c r="W34" s="1"/>
      <c r="X34" s="1" t="s">
        <v>22</v>
      </c>
      <c r="Y34" s="2"/>
      <c r="Z34" s="2"/>
      <c r="AA34" s="2"/>
      <c r="AB34" s="29"/>
      <c r="AC34" s="29"/>
      <c r="AD34" s="30" t="s">
        <v>14</v>
      </c>
      <c r="AE34" s="29"/>
      <c r="AF34" s="29"/>
      <c r="AG34" s="2"/>
      <c r="AH34" s="2"/>
      <c r="AI34" s="29"/>
      <c r="AJ34" s="29"/>
      <c r="AK34" s="29"/>
      <c r="AL34" s="29"/>
      <c r="AM34" s="29"/>
      <c r="AN34" s="29"/>
      <c r="AO34" s="29"/>
      <c r="AP34" s="29"/>
      <c r="AQ34" s="29"/>
      <c r="AR34" s="29"/>
    </row>
    <row r="35" spans="1:44" s="13" customFormat="1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s="16" customFormat="1" ht="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8" t="s">
        <v>23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43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8" t="s">
        <v>23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</row>
    <row r="37" spans="1:44" s="13" customFormat="1" ht="11.25">
      <c r="V37" s="45"/>
    </row>
    <row r="38" spans="1:44" s="13" customFormat="1" ht="12" thickBot="1">
      <c r="A38" s="31"/>
      <c r="B38" s="31"/>
      <c r="C38" s="31"/>
      <c r="D38" s="31"/>
      <c r="E38" s="31"/>
      <c r="F38" s="31"/>
      <c r="G38" s="31"/>
      <c r="H38" s="31"/>
      <c r="I38" s="31"/>
      <c r="J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5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1:44" s="13" customFormat="1" ht="11.25">
      <c r="V39" s="45"/>
    </row>
    <row r="40" spans="1:44" s="26" customFormat="1" ht="11.25"/>
    <row r="41" spans="1:44" s="26" customFormat="1" ht="11.25"/>
  </sheetData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tabSelected="1" topLeftCell="A8" workbookViewId="0">
      <selection activeCell="B30" sqref="B30"/>
    </sheetView>
  </sheetViews>
  <sheetFormatPr baseColWidth="10" defaultColWidth="11.5703125" defaultRowHeight="18"/>
  <cols>
    <col min="1" max="1" width="3.42578125" style="109" customWidth="1"/>
    <col min="2" max="2" width="37" style="57" bestFit="1" customWidth="1"/>
    <col min="3" max="3" width="4.7109375" style="57" customWidth="1"/>
    <col min="4" max="4" width="2.7109375" style="57" customWidth="1"/>
    <col min="5" max="6" width="4.7109375" style="57" customWidth="1"/>
    <col min="7" max="7" width="2.7109375" style="57" customWidth="1"/>
    <col min="8" max="9" width="4.7109375" style="57" customWidth="1"/>
    <col min="10" max="10" width="2.7109375" style="57" customWidth="1"/>
    <col min="11" max="12" width="4.7109375" style="57" customWidth="1"/>
    <col min="13" max="13" width="2.7109375" style="57" customWidth="1"/>
    <col min="14" max="15" width="4.7109375" style="57" customWidth="1"/>
    <col min="16" max="16" width="2.7109375" style="57" customWidth="1"/>
    <col min="17" max="17" width="4.7109375" style="57" customWidth="1"/>
    <col min="18" max="27" width="2.7109375" style="57" hidden="1" customWidth="1"/>
    <col min="28" max="28" width="10.5703125" style="58" bestFit="1" customWidth="1"/>
    <col min="29" max="29" width="4" style="57" customWidth="1"/>
    <col min="30" max="30" width="2.7109375" style="57" customWidth="1"/>
    <col min="31" max="31" width="4" style="57" customWidth="1"/>
    <col min="32" max="32" width="5.5703125" style="57" bestFit="1" customWidth="1"/>
    <col min="33" max="33" width="4" style="57" customWidth="1"/>
    <col min="34" max="34" width="2.7109375" style="57" customWidth="1"/>
    <col min="35" max="35" width="4" style="57" customWidth="1"/>
    <col min="36" max="36" width="4.5703125" style="57" bestFit="1" customWidth="1"/>
    <col min="37" max="37" width="8.140625" style="59" bestFit="1" customWidth="1"/>
    <col min="38" max="16384" width="11.5703125" style="57"/>
  </cols>
  <sheetData>
    <row r="1" spans="1:37" s="114" customFormat="1" ht="65.25" customHeight="1">
      <c r="A1" s="113"/>
      <c r="B1" s="113"/>
      <c r="AB1" s="115"/>
      <c r="AK1" s="116"/>
    </row>
    <row r="2" spans="1:37" s="114" customFormat="1" ht="17.25" customHeight="1">
      <c r="A2" s="113"/>
      <c r="AB2" s="115"/>
      <c r="AK2" s="116"/>
    </row>
    <row r="3" spans="1:37" s="114" customFormat="1" ht="15.75">
      <c r="A3" s="113"/>
      <c r="M3" s="117" t="s">
        <v>20</v>
      </c>
      <c r="AB3" s="115"/>
      <c r="AK3" s="116"/>
    </row>
    <row r="4" spans="1:37" s="114" customFormat="1" ht="15.75">
      <c r="A4" s="113"/>
      <c r="L4" s="118" t="s">
        <v>19</v>
      </c>
      <c r="N4" s="119">
        <f>Eingaben!C3</f>
        <v>0</v>
      </c>
      <c r="AB4" s="115"/>
      <c r="AK4" s="116"/>
    </row>
    <row r="5" spans="1:37" s="114" customFormat="1" ht="13.5" customHeight="1">
      <c r="A5" s="113"/>
      <c r="L5" s="118"/>
      <c r="N5" s="119"/>
      <c r="AB5" s="115"/>
      <c r="AK5" s="116"/>
    </row>
    <row r="6" spans="1:37" s="114" customFormat="1" ht="13.5" customHeight="1">
      <c r="A6" s="113"/>
      <c r="I6" s="120">
        <f>Eingaben!C5</f>
        <v>0</v>
      </c>
      <c r="J6" s="120"/>
      <c r="K6" s="120"/>
      <c r="L6" s="122"/>
      <c r="M6" s="121">
        <f>Eingaben!C7</f>
        <v>0</v>
      </c>
      <c r="N6" s="123"/>
      <c r="O6" s="120"/>
      <c r="Q6" s="124">
        <f>Eingaben!C9</f>
        <v>0</v>
      </c>
      <c r="AB6" s="115"/>
      <c r="AK6" s="116"/>
    </row>
    <row r="7" spans="1:37" s="114" customFormat="1" ht="13.5" customHeight="1">
      <c r="A7" s="113"/>
      <c r="I7" s="120"/>
      <c r="J7" s="120"/>
      <c r="K7" s="120"/>
      <c r="L7" s="122"/>
      <c r="M7" s="121"/>
      <c r="N7" s="123"/>
      <c r="O7" s="120"/>
      <c r="Q7" s="124"/>
      <c r="AB7" s="115"/>
      <c r="AK7" s="116"/>
    </row>
    <row r="8" spans="1:37" s="114" customFormat="1">
      <c r="A8" s="113"/>
      <c r="I8" s="120"/>
      <c r="J8" s="120"/>
      <c r="K8" s="120"/>
      <c r="M8" s="127" t="s">
        <v>5</v>
      </c>
      <c r="N8" s="110">
        <f>Eingaben!C11</f>
        <v>0</v>
      </c>
      <c r="O8" s="120"/>
      <c r="Q8" s="124"/>
      <c r="AB8" s="115"/>
      <c r="AK8" s="116"/>
    </row>
    <row r="9" spans="1:37" ht="20.100000000000001" customHeight="1" thickBot="1">
      <c r="A9" s="112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1"/>
      <c r="AC9" s="60"/>
      <c r="AD9" s="60"/>
      <c r="AE9" s="60"/>
      <c r="AF9" s="60"/>
      <c r="AG9" s="60"/>
      <c r="AH9" s="60"/>
      <c r="AI9" s="60"/>
      <c r="AJ9" s="60"/>
      <c r="AK9" s="62"/>
    </row>
    <row r="10" spans="1:37" s="72" customFormat="1" ht="21" thickBot="1">
      <c r="A10" s="125"/>
      <c r="B10" s="63"/>
      <c r="C10" s="62"/>
      <c r="D10" s="62">
        <v>1</v>
      </c>
      <c r="E10" s="64"/>
      <c r="F10" s="62"/>
      <c r="G10" s="62">
        <v>2</v>
      </c>
      <c r="H10" s="64"/>
      <c r="I10" s="62"/>
      <c r="J10" s="65">
        <v>3</v>
      </c>
      <c r="K10" s="64"/>
      <c r="L10" s="62"/>
      <c r="M10" s="65">
        <v>4</v>
      </c>
      <c r="N10" s="64"/>
      <c r="O10" s="62"/>
      <c r="P10" s="62">
        <v>5</v>
      </c>
      <c r="Q10" s="64"/>
      <c r="R10" s="66">
        <v>1</v>
      </c>
      <c r="S10" s="66">
        <v>2</v>
      </c>
      <c r="T10" s="66">
        <v>3</v>
      </c>
      <c r="U10" s="66">
        <v>4</v>
      </c>
      <c r="V10" s="66">
        <v>5</v>
      </c>
      <c r="W10" s="66">
        <v>1</v>
      </c>
      <c r="X10" s="66">
        <v>2</v>
      </c>
      <c r="Y10" s="66">
        <v>3</v>
      </c>
      <c r="Z10" s="66">
        <v>4</v>
      </c>
      <c r="AA10" s="66">
        <v>5</v>
      </c>
      <c r="AB10" s="64" t="s">
        <v>26</v>
      </c>
      <c r="AC10" s="67" t="s">
        <v>27</v>
      </c>
      <c r="AD10" s="68"/>
      <c r="AE10" s="69"/>
      <c r="AF10" s="63"/>
      <c r="AG10" s="67" t="s">
        <v>28</v>
      </c>
      <c r="AH10" s="68"/>
      <c r="AI10" s="70"/>
      <c r="AJ10" s="71"/>
      <c r="AK10" s="65" t="s">
        <v>29</v>
      </c>
    </row>
    <row r="11" spans="1:37">
      <c r="A11" s="110"/>
      <c r="B11" s="73"/>
      <c r="C11" s="74"/>
      <c r="D11" s="74"/>
      <c r="E11" s="75"/>
      <c r="F11" s="76" t="str">
        <f>IF(ISNUMBER(E14),E14,"")</f>
        <v/>
      </c>
      <c r="G11" s="76" t="s">
        <v>14</v>
      </c>
      <c r="H11" s="77" t="str">
        <f>IF(ISNUMBER(C14),C14,"")</f>
        <v/>
      </c>
      <c r="I11" s="76" t="str">
        <f>IF(ISNUMBER(E17),E17,"")</f>
        <v/>
      </c>
      <c r="J11" s="78" t="s">
        <v>14</v>
      </c>
      <c r="K11" s="77" t="str">
        <f>IF(ISNUMBER(C17),C17,"")</f>
        <v/>
      </c>
      <c r="L11" s="76" t="str">
        <f>IF(ISNUMBER(E20),E20,"")</f>
        <v/>
      </c>
      <c r="M11" s="78" t="s">
        <v>14</v>
      </c>
      <c r="N11" s="77" t="str">
        <f>IF(ISNUMBER(C20),C20,"")</f>
        <v/>
      </c>
      <c r="O11" s="76" t="str">
        <f>IF(ISNUMBER(E23),E23,"")</f>
        <v/>
      </c>
      <c r="P11" s="76" t="s">
        <v>14</v>
      </c>
      <c r="Q11" s="77" t="str">
        <f>IF(ISNUMBER(C23),C23,"")</f>
        <v/>
      </c>
      <c r="R11" s="79" t="str">
        <f t="shared" ref="R11:R25" si="0">IF(AND(ISNUMBER(C11),ISNUMBER(E11)),IF(C11&gt;E11,1,0),"")</f>
        <v/>
      </c>
      <c r="S11" s="79" t="str">
        <f t="shared" ref="S11:S25" si="1">IF(AND(ISNUMBER(F11),ISNUMBER(H11)),IF(F11&gt;H11,1,0),"")</f>
        <v/>
      </c>
      <c r="T11" s="79" t="str">
        <f t="shared" ref="T11:T25" si="2">IF(AND(ISNUMBER(I11),ISNUMBER(K11)),IF(I11&gt;K11,1,0),"")</f>
        <v/>
      </c>
      <c r="U11" s="79" t="str">
        <f t="shared" ref="U11:U25" si="3">IF(AND(ISNUMBER(L11),ISNUMBER(N11)),IF(L11&gt;N11,1,0),"")</f>
        <v/>
      </c>
      <c r="V11" s="79" t="str">
        <f t="shared" ref="V11:V25" si="4">IF(AND(ISNUMBER(O11),ISNUMBER(Q11)),IF(O11&gt;Q11,1,0),"")</f>
        <v/>
      </c>
      <c r="W11" s="79"/>
      <c r="X11" s="79"/>
      <c r="Y11" s="79"/>
      <c r="Z11" s="79"/>
      <c r="AA11" s="79"/>
      <c r="AB11" s="80"/>
      <c r="AC11" s="79"/>
      <c r="AD11" s="81"/>
      <c r="AE11" s="82"/>
      <c r="AF11" s="83" t="str">
        <f t="shared" ref="AF11:AF25" si="5">IF(ISERROR(AC11/AE11),"",AC11/AE11)</f>
        <v/>
      </c>
      <c r="AG11" s="79"/>
      <c r="AH11" s="81"/>
      <c r="AI11" s="84"/>
      <c r="AJ11" s="83" t="str">
        <f t="shared" ref="AJ11:AJ25" si="6">IF(ISERROR(AG11/AI11),"",AG11/AI11)</f>
        <v/>
      </c>
    </row>
    <row r="12" spans="1:37">
      <c r="A12" s="110">
        <v>1</v>
      </c>
      <c r="B12" s="73">
        <f>IF(Eingaben!$C$17="",1,Eingaben!$C$17)</f>
        <v>1</v>
      </c>
      <c r="C12" s="74"/>
      <c r="D12" s="74"/>
      <c r="E12" s="75"/>
      <c r="F12" s="76" t="str">
        <f>IF(ISNUMBER(E15),E15,"")</f>
        <v/>
      </c>
      <c r="G12" s="76" t="s">
        <v>14</v>
      </c>
      <c r="H12" s="77" t="str">
        <f>IF(ISNUMBER(C15),C15,"")</f>
        <v/>
      </c>
      <c r="I12" s="76" t="str">
        <f>IF(ISNUMBER(E18),E18,"")</f>
        <v/>
      </c>
      <c r="J12" s="78" t="s">
        <v>14</v>
      </c>
      <c r="K12" s="77" t="str">
        <f>IF(ISNUMBER(C18),C18,"")</f>
        <v/>
      </c>
      <c r="L12" s="76" t="str">
        <f>IF(ISNUMBER(E21),E21,"")</f>
        <v/>
      </c>
      <c r="M12" s="78" t="s">
        <v>14</v>
      </c>
      <c r="N12" s="77" t="str">
        <f>IF(ISNUMBER(C21),C21,"")</f>
        <v/>
      </c>
      <c r="O12" s="76" t="str">
        <f>IF(ISNUMBER(E24),E24,"")</f>
        <v/>
      </c>
      <c r="P12" s="76" t="s">
        <v>14</v>
      </c>
      <c r="Q12" s="77" t="str">
        <f>IF(ISNUMBER(C24),C24,"")</f>
        <v/>
      </c>
      <c r="R12" s="79" t="str">
        <f t="shared" si="0"/>
        <v/>
      </c>
      <c r="S12" s="79" t="str">
        <f t="shared" si="1"/>
        <v/>
      </c>
      <c r="T12" s="79" t="str">
        <f t="shared" si="2"/>
        <v/>
      </c>
      <c r="U12" s="79" t="str">
        <f t="shared" si="3"/>
        <v/>
      </c>
      <c r="V12" s="79" t="str">
        <f t="shared" si="4"/>
        <v/>
      </c>
      <c r="W12" s="79">
        <f>IF(SUM(R11:R13)&gt;=2,2,0)</f>
        <v>0</v>
      </c>
      <c r="X12" s="79">
        <f>IF(SUM(S11:S13)&gt;=2,2,0)</f>
        <v>0</v>
      </c>
      <c r="Y12" s="79">
        <f>IF(SUM(T11:T13)&gt;=2,2,0)</f>
        <v>0</v>
      </c>
      <c r="Z12" s="79">
        <f>IF(SUM(U11:U13)&gt;=2,2,0)</f>
        <v>0</v>
      </c>
      <c r="AA12" s="79">
        <f>IF(SUM(V11:V13)&gt;=2,2,0)</f>
        <v>0</v>
      </c>
      <c r="AB12" s="80">
        <f>SUM(W12:AA12)</f>
        <v>0</v>
      </c>
      <c r="AC12" s="79">
        <f>COUNTIF(R11:V13,1)</f>
        <v>0</v>
      </c>
      <c r="AD12" s="81" t="s">
        <v>14</v>
      </c>
      <c r="AE12" s="82">
        <f>COUNTIF(R11:V13,0)</f>
        <v>0</v>
      </c>
      <c r="AF12" s="83" t="str">
        <f t="shared" si="5"/>
        <v/>
      </c>
      <c r="AG12" s="79">
        <f>SUM(F11:F13,I11:I13,L11:L13,O11:O13)</f>
        <v>0</v>
      </c>
      <c r="AH12" s="81" t="s">
        <v>14</v>
      </c>
      <c r="AI12" s="82">
        <f>SUM(H11:H13,K11:K13,N11:N13,Q11:Q13)</f>
        <v>0</v>
      </c>
      <c r="AJ12" s="83" t="str">
        <f t="shared" si="6"/>
        <v/>
      </c>
    </row>
    <row r="13" spans="1:37" ht="18.75" thickBot="1">
      <c r="A13" s="111"/>
      <c r="B13" s="85"/>
      <c r="C13" s="86"/>
      <c r="D13" s="86"/>
      <c r="E13" s="87"/>
      <c r="F13" s="88" t="str">
        <f>IF(ISNUMBER(E16),E16,"")</f>
        <v/>
      </c>
      <c r="G13" s="88" t="s">
        <v>14</v>
      </c>
      <c r="H13" s="89" t="str">
        <f>IF(ISNUMBER(C16),C16,"")</f>
        <v/>
      </c>
      <c r="I13" s="90" t="str">
        <f>IF(ISNUMBER(E19),E19,"")</f>
        <v/>
      </c>
      <c r="J13" s="88" t="s">
        <v>14</v>
      </c>
      <c r="K13" s="89" t="str">
        <f>IF(ISNUMBER(C19),C19,"")</f>
        <v/>
      </c>
      <c r="L13" s="90" t="str">
        <f>IF(ISNUMBER(E22),E22,"")</f>
        <v/>
      </c>
      <c r="M13" s="88" t="s">
        <v>14</v>
      </c>
      <c r="N13" s="89" t="str">
        <f>IF(ISNUMBER(C22),C22,"")</f>
        <v/>
      </c>
      <c r="O13" s="90" t="str">
        <f>IF(ISNUMBER(E25),E25,"")</f>
        <v/>
      </c>
      <c r="P13" s="88" t="s">
        <v>14</v>
      </c>
      <c r="Q13" s="89" t="str">
        <f>IF(ISNUMBER(C25),C25,"")</f>
        <v/>
      </c>
      <c r="R13" s="91" t="str">
        <f t="shared" si="0"/>
        <v/>
      </c>
      <c r="S13" s="92" t="str">
        <f t="shared" si="1"/>
        <v/>
      </c>
      <c r="T13" s="92" t="str">
        <f t="shared" si="2"/>
        <v/>
      </c>
      <c r="U13" s="92" t="str">
        <f t="shared" si="3"/>
        <v/>
      </c>
      <c r="V13" s="92" t="str">
        <f t="shared" si="4"/>
        <v/>
      </c>
      <c r="W13" s="92"/>
      <c r="X13" s="92"/>
      <c r="Y13" s="92"/>
      <c r="Z13" s="92"/>
      <c r="AA13" s="92"/>
      <c r="AB13" s="93"/>
      <c r="AC13" s="92"/>
      <c r="AD13" s="94"/>
      <c r="AE13" s="95"/>
      <c r="AF13" s="96" t="str">
        <f t="shared" si="5"/>
        <v/>
      </c>
      <c r="AG13" s="92"/>
      <c r="AH13" s="97"/>
      <c r="AI13" s="95"/>
      <c r="AJ13" s="96" t="str">
        <f t="shared" si="6"/>
        <v/>
      </c>
      <c r="AK13" s="62"/>
    </row>
    <row r="14" spans="1:37">
      <c r="A14" s="110"/>
      <c r="B14" s="73"/>
      <c r="C14" s="98"/>
      <c r="D14" s="99" t="s">
        <v>14</v>
      </c>
      <c r="E14" s="100"/>
      <c r="F14" s="74"/>
      <c r="G14" s="74"/>
      <c r="H14" s="75"/>
      <c r="I14" s="76" t="str">
        <f>IF(ISNUMBER(H17),H17,"")</f>
        <v/>
      </c>
      <c r="J14" s="78" t="s">
        <v>14</v>
      </c>
      <c r="K14" s="77" t="str">
        <f>IF(ISNUMBER(F17),F17,"")</f>
        <v/>
      </c>
      <c r="L14" s="76" t="str">
        <f>IF(ISNUMBER(H20),H20,"")</f>
        <v/>
      </c>
      <c r="M14" s="78" t="s">
        <v>14</v>
      </c>
      <c r="N14" s="77" t="str">
        <f>IF(ISNUMBER(F20),F20,"")</f>
        <v/>
      </c>
      <c r="O14" s="76" t="str">
        <f>IF(ISNUMBER(H23),H23,"")</f>
        <v/>
      </c>
      <c r="P14" s="76" t="s">
        <v>14</v>
      </c>
      <c r="Q14" s="77" t="str">
        <f>IF(ISNUMBER(F23),F23,"")</f>
        <v/>
      </c>
      <c r="R14" s="79" t="str">
        <f t="shared" si="0"/>
        <v/>
      </c>
      <c r="S14" s="79" t="str">
        <f t="shared" si="1"/>
        <v/>
      </c>
      <c r="T14" s="79" t="str">
        <f t="shared" si="2"/>
        <v/>
      </c>
      <c r="U14" s="79" t="str">
        <f t="shared" si="3"/>
        <v/>
      </c>
      <c r="V14" s="79" t="str">
        <f t="shared" si="4"/>
        <v/>
      </c>
      <c r="W14" s="79"/>
      <c r="X14" s="79"/>
      <c r="Y14" s="79"/>
      <c r="Z14" s="79"/>
      <c r="AA14" s="79"/>
      <c r="AB14" s="80"/>
      <c r="AC14" s="79"/>
      <c r="AD14" s="81"/>
      <c r="AE14" s="82"/>
      <c r="AF14" s="83" t="str">
        <f t="shared" si="5"/>
        <v/>
      </c>
      <c r="AG14" s="79"/>
      <c r="AH14" s="81"/>
      <c r="AI14" s="82"/>
      <c r="AJ14" s="83" t="str">
        <f t="shared" si="6"/>
        <v/>
      </c>
    </row>
    <row r="15" spans="1:37">
      <c r="A15" s="110">
        <v>2</v>
      </c>
      <c r="B15" s="73">
        <f>IF(Eingaben!$C$18="",2,Eingaben!$C$18)</f>
        <v>2</v>
      </c>
      <c r="C15" s="98"/>
      <c r="D15" s="99" t="s">
        <v>14</v>
      </c>
      <c r="E15" s="100"/>
      <c r="F15" s="74"/>
      <c r="G15" s="74"/>
      <c r="H15" s="75"/>
      <c r="I15" s="76" t="str">
        <f>IF(ISNUMBER(H18),H18,"")</f>
        <v/>
      </c>
      <c r="J15" s="78" t="s">
        <v>14</v>
      </c>
      <c r="K15" s="77" t="str">
        <f>IF(ISNUMBER(F18),F18,"")</f>
        <v/>
      </c>
      <c r="L15" s="76" t="str">
        <f>IF(ISNUMBER(H21),H21,"")</f>
        <v/>
      </c>
      <c r="M15" s="78" t="s">
        <v>14</v>
      </c>
      <c r="N15" s="77" t="str">
        <f>IF(ISNUMBER(F21),F21,"")</f>
        <v/>
      </c>
      <c r="O15" s="76" t="str">
        <f>IF(ISNUMBER(H24),H24,"")</f>
        <v/>
      </c>
      <c r="P15" s="76" t="s">
        <v>14</v>
      </c>
      <c r="Q15" s="77" t="str">
        <f>IF(ISNUMBER(F24),F24,"")</f>
        <v/>
      </c>
      <c r="R15" s="79" t="str">
        <f t="shared" si="0"/>
        <v/>
      </c>
      <c r="S15" s="79" t="str">
        <f t="shared" si="1"/>
        <v/>
      </c>
      <c r="T15" s="79" t="str">
        <f t="shared" si="2"/>
        <v/>
      </c>
      <c r="U15" s="79" t="str">
        <f t="shared" si="3"/>
        <v/>
      </c>
      <c r="V15" s="79" t="str">
        <f t="shared" si="4"/>
        <v/>
      </c>
      <c r="W15" s="79">
        <f>IF(SUM(R14:R16)&gt;=2,2,0)</f>
        <v>0</v>
      </c>
      <c r="X15" s="79">
        <f>IF(SUM(S14:S16)&gt;=2,2,0)</f>
        <v>0</v>
      </c>
      <c r="Y15" s="79">
        <f>IF(SUM(T14:T16)&gt;=2,2,0)</f>
        <v>0</v>
      </c>
      <c r="Z15" s="79">
        <f>IF(SUM(U14:U16)&gt;=2,2,0)</f>
        <v>0</v>
      </c>
      <c r="AA15" s="79">
        <f>IF(SUM(V14:V16)&gt;=2,2,0)</f>
        <v>0</v>
      </c>
      <c r="AB15" s="80">
        <f>SUM(W15:AA15)</f>
        <v>0</v>
      </c>
      <c r="AC15" s="79">
        <f>COUNTIF(R14:V16,1)</f>
        <v>0</v>
      </c>
      <c r="AD15" s="81" t="s">
        <v>14</v>
      </c>
      <c r="AE15" s="82">
        <f>COUNTIF(R14:V16,0)</f>
        <v>0</v>
      </c>
      <c r="AF15" s="83" t="str">
        <f t="shared" si="5"/>
        <v/>
      </c>
      <c r="AG15" s="79">
        <f>SUM(C14:C16,I14:I16,L14:L16,O14:O16)</f>
        <v>0</v>
      </c>
      <c r="AH15" s="81" t="s">
        <v>14</v>
      </c>
      <c r="AI15" s="82">
        <f>SUM(E14:E16,K14:K16,N14:N16,Q14:Q16)</f>
        <v>0</v>
      </c>
      <c r="AJ15" s="83" t="str">
        <f t="shared" si="6"/>
        <v/>
      </c>
    </row>
    <row r="16" spans="1:37" ht="18.75" thickBot="1">
      <c r="A16" s="111"/>
      <c r="B16" s="85"/>
      <c r="C16" s="101"/>
      <c r="D16" s="102" t="s">
        <v>14</v>
      </c>
      <c r="E16" s="103"/>
      <c r="F16" s="86"/>
      <c r="G16" s="86"/>
      <c r="H16" s="87"/>
      <c r="I16" s="90" t="str">
        <f>IF(ISNUMBER(H19),H19,"")</f>
        <v/>
      </c>
      <c r="J16" s="88" t="s">
        <v>14</v>
      </c>
      <c r="K16" s="89" t="str">
        <f>IF(ISNUMBER(F19),F19,"")</f>
        <v/>
      </c>
      <c r="L16" s="90" t="str">
        <f>IF(ISNUMBER(H22),H22,"")</f>
        <v/>
      </c>
      <c r="M16" s="88" t="s">
        <v>14</v>
      </c>
      <c r="N16" s="89" t="str">
        <f>IF(ISNUMBER(F22),F22,"")</f>
        <v/>
      </c>
      <c r="O16" s="90" t="str">
        <f>IF(ISNUMBER(H25),H25,"")</f>
        <v/>
      </c>
      <c r="P16" s="88" t="s">
        <v>14</v>
      </c>
      <c r="Q16" s="89" t="str">
        <f>IF(ISNUMBER(F25),F25,"")</f>
        <v/>
      </c>
      <c r="R16" s="91" t="str">
        <f t="shared" si="0"/>
        <v/>
      </c>
      <c r="S16" s="92" t="str">
        <f t="shared" si="1"/>
        <v/>
      </c>
      <c r="T16" s="92" t="str">
        <f t="shared" si="2"/>
        <v/>
      </c>
      <c r="U16" s="92" t="str">
        <f t="shared" si="3"/>
        <v/>
      </c>
      <c r="V16" s="92" t="str">
        <f t="shared" si="4"/>
        <v/>
      </c>
      <c r="W16" s="92"/>
      <c r="X16" s="92"/>
      <c r="Y16" s="92"/>
      <c r="Z16" s="92"/>
      <c r="AA16" s="92"/>
      <c r="AB16" s="93"/>
      <c r="AC16" s="92"/>
      <c r="AD16" s="97"/>
      <c r="AE16" s="95"/>
      <c r="AF16" s="96" t="str">
        <f t="shared" si="5"/>
        <v/>
      </c>
      <c r="AG16" s="92"/>
      <c r="AH16" s="97"/>
      <c r="AI16" s="95"/>
      <c r="AJ16" s="96" t="str">
        <f t="shared" si="6"/>
        <v/>
      </c>
      <c r="AK16" s="62"/>
    </row>
    <row r="17" spans="1:37">
      <c r="A17" s="110"/>
      <c r="B17" s="73"/>
      <c r="C17" s="98"/>
      <c r="D17" s="99" t="s">
        <v>14</v>
      </c>
      <c r="E17" s="100"/>
      <c r="F17" s="98"/>
      <c r="G17" s="99" t="s">
        <v>14</v>
      </c>
      <c r="H17" s="100"/>
      <c r="I17" s="74"/>
      <c r="J17" s="104"/>
      <c r="K17" s="75"/>
      <c r="L17" s="76" t="str">
        <f>IF(ISNUMBER(K20),K20,"")</f>
        <v/>
      </c>
      <c r="M17" s="78" t="s">
        <v>14</v>
      </c>
      <c r="N17" s="77" t="str">
        <f>IF(ISNUMBER(I20),I20,"")</f>
        <v/>
      </c>
      <c r="O17" s="76" t="str">
        <f>IF(ISNUMBER(K23),K23,"")</f>
        <v/>
      </c>
      <c r="P17" s="76" t="s">
        <v>14</v>
      </c>
      <c r="Q17" s="77" t="str">
        <f>IF(ISNUMBER(I23),I23,"")</f>
        <v/>
      </c>
      <c r="R17" s="79" t="str">
        <f t="shared" si="0"/>
        <v/>
      </c>
      <c r="S17" s="79" t="str">
        <f t="shared" si="1"/>
        <v/>
      </c>
      <c r="T17" s="79" t="str">
        <f t="shared" si="2"/>
        <v/>
      </c>
      <c r="U17" s="79" t="str">
        <f t="shared" si="3"/>
        <v/>
      </c>
      <c r="V17" s="79" t="str">
        <f t="shared" si="4"/>
        <v/>
      </c>
      <c r="W17" s="79"/>
      <c r="X17" s="79"/>
      <c r="Y17" s="79"/>
      <c r="Z17" s="79"/>
      <c r="AA17" s="79"/>
      <c r="AB17" s="80"/>
      <c r="AC17" s="79"/>
      <c r="AD17" s="81"/>
      <c r="AE17" s="82"/>
      <c r="AF17" s="83" t="str">
        <f t="shared" si="5"/>
        <v/>
      </c>
      <c r="AG17" s="79"/>
      <c r="AH17" s="81"/>
      <c r="AI17" s="82"/>
      <c r="AJ17" s="83" t="str">
        <f t="shared" si="6"/>
        <v/>
      </c>
    </row>
    <row r="18" spans="1:37">
      <c r="A18" s="110">
        <v>3</v>
      </c>
      <c r="B18" s="73">
        <f>IF(Eingaben!$C$19="",3,Eingaben!$C$19)</f>
        <v>3</v>
      </c>
      <c r="C18" s="98"/>
      <c r="D18" s="99" t="s">
        <v>14</v>
      </c>
      <c r="E18" s="100"/>
      <c r="F18" s="98"/>
      <c r="G18" s="99" t="s">
        <v>14</v>
      </c>
      <c r="H18" s="100"/>
      <c r="I18" s="74"/>
      <c r="J18" s="104"/>
      <c r="K18" s="75"/>
      <c r="L18" s="76" t="str">
        <f>IF(ISNUMBER(K21),K21,"")</f>
        <v/>
      </c>
      <c r="M18" s="78" t="s">
        <v>14</v>
      </c>
      <c r="N18" s="77" t="str">
        <f>IF(ISNUMBER(I21),I21,"")</f>
        <v/>
      </c>
      <c r="O18" s="76" t="str">
        <f>IF(ISNUMBER(K24),K24,"")</f>
        <v/>
      </c>
      <c r="P18" s="76" t="s">
        <v>14</v>
      </c>
      <c r="Q18" s="77" t="str">
        <f>IF(ISNUMBER(I24),I24,"")</f>
        <v/>
      </c>
      <c r="R18" s="79" t="str">
        <f t="shared" si="0"/>
        <v/>
      </c>
      <c r="S18" s="79" t="str">
        <f t="shared" si="1"/>
        <v/>
      </c>
      <c r="T18" s="79" t="str">
        <f t="shared" si="2"/>
        <v/>
      </c>
      <c r="U18" s="79" t="str">
        <f t="shared" si="3"/>
        <v/>
      </c>
      <c r="V18" s="79" t="str">
        <f t="shared" si="4"/>
        <v/>
      </c>
      <c r="W18" s="79">
        <f>IF(SUM(R17:R19)&gt;=2,2,0)</f>
        <v>0</v>
      </c>
      <c r="X18" s="79">
        <f>IF(SUM(S17:S19)&gt;=2,2,0)</f>
        <v>0</v>
      </c>
      <c r="Y18" s="79">
        <f>IF(SUM(T17:T19)&gt;=2,2,0)</f>
        <v>0</v>
      </c>
      <c r="Z18" s="79">
        <f>IF(SUM(U17:U19)&gt;=2,2,0)</f>
        <v>0</v>
      </c>
      <c r="AA18" s="79">
        <f>IF(SUM(V17:V19)&gt;=2,2,0)</f>
        <v>0</v>
      </c>
      <c r="AB18" s="80">
        <f>SUM(W18:AA18)</f>
        <v>0</v>
      </c>
      <c r="AC18" s="79">
        <f>COUNTIF(R17:V19,1)</f>
        <v>0</v>
      </c>
      <c r="AD18" s="81" t="s">
        <v>14</v>
      </c>
      <c r="AE18" s="82">
        <f>COUNTIF(R17:V19,0)</f>
        <v>0</v>
      </c>
      <c r="AF18" s="83" t="str">
        <f t="shared" si="5"/>
        <v/>
      </c>
      <c r="AG18" s="79">
        <f>SUM(C17:C19,F17:F19,L17:L19,O17:O19)</f>
        <v>0</v>
      </c>
      <c r="AH18" s="81" t="s">
        <v>14</v>
      </c>
      <c r="AI18" s="82">
        <f>SUM(E17:E19,H17:H19,N17:N19,Q17:Q19)</f>
        <v>0</v>
      </c>
      <c r="AJ18" s="83" t="str">
        <f t="shared" si="6"/>
        <v/>
      </c>
    </row>
    <row r="19" spans="1:37" ht="18.75" thickBot="1">
      <c r="A19" s="111"/>
      <c r="B19" s="85"/>
      <c r="C19" s="101"/>
      <c r="D19" s="102" t="s">
        <v>14</v>
      </c>
      <c r="E19" s="103"/>
      <c r="F19" s="101"/>
      <c r="G19" s="102" t="s">
        <v>14</v>
      </c>
      <c r="H19" s="103"/>
      <c r="I19" s="86"/>
      <c r="J19" s="86"/>
      <c r="K19" s="87"/>
      <c r="L19" s="90" t="str">
        <f>IF(ISNUMBER(K22),K22,"")</f>
        <v/>
      </c>
      <c r="M19" s="88" t="s">
        <v>14</v>
      </c>
      <c r="N19" s="89" t="str">
        <f>IF(ISNUMBER(I22),I22,"")</f>
        <v/>
      </c>
      <c r="O19" s="90" t="str">
        <f>IF(ISNUMBER(K25),K25,"")</f>
        <v/>
      </c>
      <c r="P19" s="88" t="s">
        <v>14</v>
      </c>
      <c r="Q19" s="89" t="str">
        <f>IF(ISNUMBER(I25),I25,"")</f>
        <v/>
      </c>
      <c r="R19" s="91" t="str">
        <f t="shared" si="0"/>
        <v/>
      </c>
      <c r="S19" s="92" t="str">
        <f t="shared" si="1"/>
        <v/>
      </c>
      <c r="T19" s="92" t="str">
        <f t="shared" si="2"/>
        <v/>
      </c>
      <c r="U19" s="92" t="str">
        <f t="shared" si="3"/>
        <v/>
      </c>
      <c r="V19" s="92" t="str">
        <f t="shared" si="4"/>
        <v/>
      </c>
      <c r="W19" s="92"/>
      <c r="X19" s="92"/>
      <c r="Y19" s="92"/>
      <c r="Z19" s="92"/>
      <c r="AA19" s="92"/>
      <c r="AB19" s="93"/>
      <c r="AC19" s="92"/>
      <c r="AD19" s="97"/>
      <c r="AE19" s="95"/>
      <c r="AF19" s="96" t="str">
        <f t="shared" si="5"/>
        <v/>
      </c>
      <c r="AG19" s="92"/>
      <c r="AH19" s="97"/>
      <c r="AI19" s="95"/>
      <c r="AJ19" s="96" t="str">
        <f t="shared" si="6"/>
        <v/>
      </c>
      <c r="AK19" s="62"/>
    </row>
    <row r="20" spans="1:37">
      <c r="A20" s="110"/>
      <c r="B20" s="73"/>
      <c r="C20" s="98"/>
      <c r="D20" s="99" t="s">
        <v>14</v>
      </c>
      <c r="E20" s="100"/>
      <c r="F20" s="98"/>
      <c r="G20" s="99" t="s">
        <v>14</v>
      </c>
      <c r="H20" s="100"/>
      <c r="I20" s="98"/>
      <c r="J20" s="105" t="s">
        <v>14</v>
      </c>
      <c r="K20" s="100"/>
      <c r="L20" s="74"/>
      <c r="M20" s="104"/>
      <c r="N20" s="75"/>
      <c r="O20" s="76" t="str">
        <f>IF(ISNUMBER(N23),N23,"")</f>
        <v/>
      </c>
      <c r="P20" s="76" t="s">
        <v>14</v>
      </c>
      <c r="Q20" s="77" t="str">
        <f>IF(ISNUMBER(L23),L23,"")</f>
        <v/>
      </c>
      <c r="R20" s="79" t="str">
        <f t="shared" si="0"/>
        <v/>
      </c>
      <c r="S20" s="79" t="str">
        <f t="shared" si="1"/>
        <v/>
      </c>
      <c r="T20" s="79" t="str">
        <f t="shared" si="2"/>
        <v/>
      </c>
      <c r="U20" s="79" t="str">
        <f t="shared" si="3"/>
        <v/>
      </c>
      <c r="V20" s="79" t="str">
        <f t="shared" si="4"/>
        <v/>
      </c>
      <c r="W20" s="79"/>
      <c r="X20" s="79"/>
      <c r="Y20" s="79"/>
      <c r="Z20" s="79"/>
      <c r="AA20" s="79"/>
      <c r="AB20" s="80"/>
      <c r="AC20" s="79"/>
      <c r="AD20" s="81"/>
      <c r="AE20" s="82"/>
      <c r="AF20" s="83" t="str">
        <f t="shared" si="5"/>
        <v/>
      </c>
      <c r="AG20" s="79"/>
      <c r="AH20" s="81"/>
      <c r="AI20" s="82"/>
      <c r="AJ20" s="83" t="str">
        <f t="shared" si="6"/>
        <v/>
      </c>
    </row>
    <row r="21" spans="1:37">
      <c r="A21" s="110">
        <v>4</v>
      </c>
      <c r="B21" s="73">
        <f>IF(Eingaben!$C$20="",4,Eingaben!$C$20)</f>
        <v>4</v>
      </c>
      <c r="C21" s="98"/>
      <c r="D21" s="99" t="s">
        <v>14</v>
      </c>
      <c r="E21" s="100"/>
      <c r="F21" s="98"/>
      <c r="G21" s="99" t="s">
        <v>14</v>
      </c>
      <c r="H21" s="100"/>
      <c r="I21" s="98"/>
      <c r="J21" s="105" t="s">
        <v>14</v>
      </c>
      <c r="K21" s="100"/>
      <c r="L21" s="74"/>
      <c r="M21" s="104"/>
      <c r="N21" s="75"/>
      <c r="O21" s="76" t="str">
        <f>IF(ISNUMBER(N24),N24,"")</f>
        <v/>
      </c>
      <c r="P21" s="76" t="s">
        <v>14</v>
      </c>
      <c r="Q21" s="77" t="str">
        <f>IF(ISNUMBER(L24),L24,"")</f>
        <v/>
      </c>
      <c r="R21" s="79" t="str">
        <f t="shared" si="0"/>
        <v/>
      </c>
      <c r="S21" s="79" t="str">
        <f t="shared" si="1"/>
        <v/>
      </c>
      <c r="T21" s="79" t="str">
        <f t="shared" si="2"/>
        <v/>
      </c>
      <c r="U21" s="79" t="str">
        <f t="shared" si="3"/>
        <v/>
      </c>
      <c r="V21" s="79" t="str">
        <f t="shared" si="4"/>
        <v/>
      </c>
      <c r="W21" s="79">
        <f>IF(SUM(R20:R22)&gt;=2,2,0)</f>
        <v>0</v>
      </c>
      <c r="X21" s="79">
        <f>IF(SUM(S20:S22)&gt;=2,2,0)</f>
        <v>0</v>
      </c>
      <c r="Y21" s="79">
        <f>IF(SUM(T20:T22)&gt;=2,2,0)</f>
        <v>0</v>
      </c>
      <c r="Z21" s="79">
        <f>IF(SUM(U20:U22)&gt;=2,2,0)</f>
        <v>0</v>
      </c>
      <c r="AA21" s="79">
        <f>IF(SUM(V20:V22)&gt;=2,2,0)</f>
        <v>0</v>
      </c>
      <c r="AB21" s="80">
        <f>SUM(W21:AA21)</f>
        <v>0</v>
      </c>
      <c r="AC21" s="79">
        <f>COUNTIF(R20:V22,1)</f>
        <v>0</v>
      </c>
      <c r="AD21" s="81" t="s">
        <v>14</v>
      </c>
      <c r="AE21" s="82">
        <f>COUNTIF(R20:V22,0)</f>
        <v>0</v>
      </c>
      <c r="AF21" s="83" t="str">
        <f t="shared" si="5"/>
        <v/>
      </c>
      <c r="AG21" s="79">
        <f>SUM(C20:C22,F20:F22,I20:I22,O20:O22)</f>
        <v>0</v>
      </c>
      <c r="AH21" s="81" t="s">
        <v>14</v>
      </c>
      <c r="AI21" s="82">
        <f>SUM(E20:E22,H20:H22,K20:K22,Q20:Q22)</f>
        <v>0</v>
      </c>
      <c r="AJ21" s="83" t="str">
        <f t="shared" si="6"/>
        <v/>
      </c>
    </row>
    <row r="22" spans="1:37" ht="18.75" thickBot="1">
      <c r="A22" s="111"/>
      <c r="B22" s="85"/>
      <c r="C22" s="101"/>
      <c r="D22" s="102" t="s">
        <v>14</v>
      </c>
      <c r="E22" s="103"/>
      <c r="F22" s="101"/>
      <c r="G22" s="102" t="s">
        <v>14</v>
      </c>
      <c r="H22" s="103"/>
      <c r="I22" s="101"/>
      <c r="J22" s="102" t="s">
        <v>14</v>
      </c>
      <c r="K22" s="103"/>
      <c r="L22" s="86"/>
      <c r="M22" s="86"/>
      <c r="N22" s="87"/>
      <c r="O22" s="90" t="str">
        <f>IF(ISNUMBER(N25),N25,"")</f>
        <v/>
      </c>
      <c r="P22" s="88" t="s">
        <v>14</v>
      </c>
      <c r="Q22" s="89" t="str">
        <f>IF(ISNUMBER(L25),L25,"")</f>
        <v/>
      </c>
      <c r="R22" s="91" t="str">
        <f t="shared" si="0"/>
        <v/>
      </c>
      <c r="S22" s="92" t="str">
        <f t="shared" si="1"/>
        <v/>
      </c>
      <c r="T22" s="92" t="str">
        <f t="shared" si="2"/>
        <v/>
      </c>
      <c r="U22" s="92" t="str">
        <f t="shared" si="3"/>
        <v/>
      </c>
      <c r="V22" s="92" t="str">
        <f t="shared" si="4"/>
        <v/>
      </c>
      <c r="W22" s="92"/>
      <c r="X22" s="92"/>
      <c r="Y22" s="92"/>
      <c r="Z22" s="92"/>
      <c r="AA22" s="92"/>
      <c r="AB22" s="93"/>
      <c r="AC22" s="92"/>
      <c r="AD22" s="97"/>
      <c r="AE22" s="95"/>
      <c r="AF22" s="96" t="str">
        <f t="shared" si="5"/>
        <v/>
      </c>
      <c r="AG22" s="92"/>
      <c r="AH22" s="97"/>
      <c r="AI22" s="95"/>
      <c r="AJ22" s="96" t="str">
        <f t="shared" si="6"/>
        <v/>
      </c>
      <c r="AK22" s="62"/>
    </row>
    <row r="23" spans="1:37">
      <c r="A23" s="110"/>
      <c r="B23" s="73"/>
      <c r="C23" s="98"/>
      <c r="D23" s="99" t="s">
        <v>14</v>
      </c>
      <c r="E23" s="100"/>
      <c r="F23" s="98"/>
      <c r="G23" s="99" t="s">
        <v>14</v>
      </c>
      <c r="H23" s="100"/>
      <c r="I23" s="98"/>
      <c r="J23" s="105" t="s">
        <v>14</v>
      </c>
      <c r="K23" s="100"/>
      <c r="L23" s="98"/>
      <c r="M23" s="105" t="s">
        <v>14</v>
      </c>
      <c r="N23" s="100"/>
      <c r="O23" s="74"/>
      <c r="P23" s="74"/>
      <c r="Q23" s="75"/>
      <c r="R23" s="79" t="str">
        <f t="shared" si="0"/>
        <v/>
      </c>
      <c r="S23" s="79" t="str">
        <f t="shared" si="1"/>
        <v/>
      </c>
      <c r="T23" s="79" t="str">
        <f t="shared" si="2"/>
        <v/>
      </c>
      <c r="U23" s="79" t="str">
        <f t="shared" si="3"/>
        <v/>
      </c>
      <c r="V23" s="79" t="str">
        <f t="shared" si="4"/>
        <v/>
      </c>
      <c r="W23" s="79"/>
      <c r="X23" s="79"/>
      <c r="Y23" s="79"/>
      <c r="Z23" s="79"/>
      <c r="AA23" s="79"/>
      <c r="AB23" s="80"/>
      <c r="AC23" s="79"/>
      <c r="AD23" s="81"/>
      <c r="AE23" s="82"/>
      <c r="AF23" s="83" t="str">
        <f t="shared" si="5"/>
        <v/>
      </c>
      <c r="AG23" s="79"/>
      <c r="AH23" s="81"/>
      <c r="AI23" s="82"/>
      <c r="AJ23" s="83" t="str">
        <f t="shared" si="6"/>
        <v/>
      </c>
    </row>
    <row r="24" spans="1:37">
      <c r="A24" s="110">
        <v>5</v>
      </c>
      <c r="B24" s="73">
        <f>IF(Eingaben!$C$21="",5,Eingaben!$C$21)</f>
        <v>5</v>
      </c>
      <c r="C24" s="98"/>
      <c r="D24" s="99" t="s">
        <v>14</v>
      </c>
      <c r="E24" s="100"/>
      <c r="F24" s="98"/>
      <c r="G24" s="99" t="s">
        <v>14</v>
      </c>
      <c r="H24" s="100"/>
      <c r="I24" s="98"/>
      <c r="J24" s="105" t="s">
        <v>14</v>
      </c>
      <c r="K24" s="100"/>
      <c r="L24" s="98"/>
      <c r="M24" s="105" t="s">
        <v>14</v>
      </c>
      <c r="N24" s="100"/>
      <c r="O24" s="74"/>
      <c r="P24" s="74"/>
      <c r="Q24" s="75"/>
      <c r="R24" s="79" t="str">
        <f t="shared" si="0"/>
        <v/>
      </c>
      <c r="S24" s="79" t="str">
        <f t="shared" si="1"/>
        <v/>
      </c>
      <c r="T24" s="79" t="str">
        <f t="shared" si="2"/>
        <v/>
      </c>
      <c r="U24" s="79" t="str">
        <f t="shared" si="3"/>
        <v/>
      </c>
      <c r="V24" s="79" t="str">
        <f t="shared" si="4"/>
        <v/>
      </c>
      <c r="W24" s="79">
        <f>IF(SUM(R23:R25)&gt;=2,2,0)</f>
        <v>0</v>
      </c>
      <c r="X24" s="79">
        <f>IF(SUM(S23:S25)&gt;=2,2,0)</f>
        <v>0</v>
      </c>
      <c r="Y24" s="79">
        <f>IF(SUM(T23:T25)&gt;=2,2,0)</f>
        <v>0</v>
      </c>
      <c r="Z24" s="79">
        <f>IF(SUM(U23:U25)&gt;=2,2,0)</f>
        <v>0</v>
      </c>
      <c r="AA24" s="79">
        <f>IF(SUM(V23:V25)&gt;=2,2,0)</f>
        <v>0</v>
      </c>
      <c r="AB24" s="80">
        <f>SUM(W24:AA24)</f>
        <v>0</v>
      </c>
      <c r="AC24" s="79">
        <f>COUNTIF(R23:V25,1)</f>
        <v>0</v>
      </c>
      <c r="AD24" s="81" t="s">
        <v>14</v>
      </c>
      <c r="AE24" s="82">
        <f>COUNTIF(R23:V25,0)</f>
        <v>0</v>
      </c>
      <c r="AF24" s="83" t="str">
        <f t="shared" si="5"/>
        <v/>
      </c>
      <c r="AG24" s="79">
        <f>SUM(C23:C25,F23:F25,I23:I25,L23:L25)</f>
        <v>0</v>
      </c>
      <c r="AH24" s="81" t="s">
        <v>14</v>
      </c>
      <c r="AI24" s="82">
        <f>SUM(E23:E25,H23:H25,K23:K25,N23:N25)</f>
        <v>0</v>
      </c>
      <c r="AJ24" s="83" t="str">
        <f t="shared" si="6"/>
        <v/>
      </c>
    </row>
    <row r="25" spans="1:37" ht="18.75" thickBot="1">
      <c r="A25" s="111"/>
      <c r="B25" s="85"/>
      <c r="C25" s="101"/>
      <c r="D25" s="102" t="s">
        <v>14</v>
      </c>
      <c r="E25" s="103"/>
      <c r="F25" s="101"/>
      <c r="G25" s="102" t="s">
        <v>14</v>
      </c>
      <c r="H25" s="103"/>
      <c r="I25" s="101"/>
      <c r="J25" s="102" t="s">
        <v>14</v>
      </c>
      <c r="K25" s="103"/>
      <c r="L25" s="101"/>
      <c r="M25" s="102" t="s">
        <v>14</v>
      </c>
      <c r="N25" s="103"/>
      <c r="O25" s="86"/>
      <c r="P25" s="86"/>
      <c r="Q25" s="87"/>
      <c r="R25" s="91" t="str">
        <f t="shared" si="0"/>
        <v/>
      </c>
      <c r="S25" s="92" t="str">
        <f t="shared" si="1"/>
        <v/>
      </c>
      <c r="T25" s="92" t="str">
        <f t="shared" si="2"/>
        <v/>
      </c>
      <c r="U25" s="92" t="str">
        <f t="shared" si="3"/>
        <v/>
      </c>
      <c r="V25" s="92" t="str">
        <f t="shared" si="4"/>
        <v/>
      </c>
      <c r="W25" s="92"/>
      <c r="X25" s="92"/>
      <c r="Y25" s="92"/>
      <c r="Z25" s="92"/>
      <c r="AA25" s="92"/>
      <c r="AB25" s="93"/>
      <c r="AC25" s="92"/>
      <c r="AD25" s="97"/>
      <c r="AE25" s="95"/>
      <c r="AF25" s="96" t="str">
        <f t="shared" si="5"/>
        <v/>
      </c>
      <c r="AG25" s="92"/>
      <c r="AH25" s="97"/>
      <c r="AI25" s="95"/>
      <c r="AJ25" s="96" t="str">
        <f t="shared" si="6"/>
        <v/>
      </c>
      <c r="AK25" s="62"/>
    </row>
    <row r="27" spans="1:37">
      <c r="B27" s="106" t="s">
        <v>30</v>
      </c>
      <c r="F27" s="107"/>
      <c r="H27" s="57" t="s">
        <v>31</v>
      </c>
    </row>
    <row r="28" spans="1:37">
      <c r="B28" s="108" t="s">
        <v>40</v>
      </c>
    </row>
    <row r="29" spans="1:37">
      <c r="B29" s="108" t="s">
        <v>41</v>
      </c>
    </row>
    <row r="30" spans="1:37">
      <c r="B30" s="108"/>
    </row>
  </sheetData>
  <phoneticPr fontId="17" type="noConversion"/>
  <pageMargins left="0.78740157480314965" right="0.78740157480314965" top="0.39370078740157483" bottom="0.78740157480314965" header="0.51181102362204722" footer="0.51181102362204722"/>
  <pageSetup paperSize="9" scale="80" orientation="landscape" r:id="rId1"/>
  <headerFooter alignWithMargins="0">
    <oddHeader>&amp;C&amp;O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Eingaben</vt:lpstr>
      <vt:lpstr>Spielplan</vt:lpstr>
      <vt:lpstr>Runde 1</vt:lpstr>
      <vt:lpstr>Runde 2</vt:lpstr>
      <vt:lpstr>Runde 3</vt:lpstr>
      <vt:lpstr>Runde 4</vt:lpstr>
      <vt:lpstr>Runde 5</vt:lpstr>
      <vt:lpstr>Resultate</vt:lpstr>
    </vt:vector>
  </TitlesOfParts>
  <Company>Winterthur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Lerch</dc:creator>
  <cp:lastModifiedBy>rvno</cp:lastModifiedBy>
  <cp:lastPrinted>2012-10-29T10:39:32Z</cp:lastPrinted>
  <dcterms:created xsi:type="dcterms:W3CDTF">2007-09-11T06:36:42Z</dcterms:created>
  <dcterms:modified xsi:type="dcterms:W3CDTF">2023-02-15T15:02:51Z</dcterms:modified>
</cp:coreProperties>
</file>